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envenue" sheetId="1" r:id="rId4"/>
    <sheet name="Mon contrat" sheetId="2" r:id="rId5"/>
    <sheet name="Janvier" sheetId="3" r:id="rId6"/>
    <sheet name="Février" sheetId="4" r:id="rId7"/>
    <sheet name="Mars" sheetId="5" r:id="rId8"/>
    <sheet name="Avril" sheetId="6" r:id="rId9"/>
    <sheet name="Mai" sheetId="7" r:id="rId10"/>
    <sheet name="Juin" sheetId="8" r:id="rId11"/>
    <sheet name="Juillet" sheetId="9" r:id="rId12"/>
    <sheet name="Août" sheetId="10" r:id="rId13"/>
    <sheet name="Septembre" sheetId="11" r:id="rId14"/>
    <sheet name="Octobre" sheetId="12" r:id="rId15"/>
    <sheet name="Novembre" sheetId="13" r:id="rId16"/>
    <sheet name="Décembre" sheetId="14" r:id="rId17"/>
    <sheet name="Mon année" sheetId="15" r:id="rId1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<sst xmlns="http://schemas.openxmlformats.org/spreadsheetml/2006/main" uniqueCount="457">
  <si>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MonCMG — Fiche de paie assistante maternelle</t>
  </si>
  <si>
    <t>Fichier Excel gratuit — Version 1.0.0 (06/06/2026)</t>
  </si>
  <si>
    <t>Comment utiliser ce fichier :</t>
  </si>
  <si>
    <t>1. Renseignez les informations de votre contrat dans l'onglet "Mon contrat"</t>
  </si>
  <si>
    <t>2. Chaque mois, complétez l'onglet du mois correspondant (Janvier, Février...)</t>
  </si>
  <si>
    <t>3. Pour chaque jour travaillé, indiquez les heures et si un repas a été fourni</t>
  </si>
  <si>
    <t>4. Le salaire net, les indemnités et le total à verser se calculent automatiquement</t>
  </si>
  <si>
    <t>5. L'onglet "Mon année" récapitule l'ensemble de vos 12 mois</t>
  </si>
  <si>
    <t>Les cellules en gris clair sont à remplir par vos soins.</t>
  </si>
  <si>
    <t>Les cellules avec des formules sont protégées — ne les modifiez pas.</t>
  </si>
  <si>
    <t>Ce que ce fichier ne gère pas automatiquement :</t>
  </si>
  <si>
    <t>· Les congés payés (droits acquis, calcul de la méthode la plus favorable)</t>
  </si>
  <si>
    <t>· La régularisation annuelle (comparaison heures réelles vs mensualisées)</t>
  </si>
  <si>
    <t>· Le récapitulatif Pajemploi (montants à déclarer)</t>
  </si>
  <si>
    <t>· La génération de fiches de paie PDF conformes</t>
  </si>
  <si>
    <t>· Les heures complémentaires et supplémentaires (majoration CCN)</t>
  </si>
  <si>
    <t>Tout cela est automatique sur moncmg.fr — créez un compte gratuitement.</t>
  </si>
  <si>
    <t>MONCMG-TEMPLATE-V1</t>
  </si>
  <si>
    <t>moncmg.fr — L'application de gestion parent-employeur / assistante maternelle</t>
  </si>
  <si>
    <t>Vérifier les mises à jour : https://www.moncmg.fr/mises-a-jour-excel/</t>
  </si>
  <si>
    <t>Paramètres de votre contrat</t>
  </si>
  <si>
    <t>Taux horaire net (€/h)</t>
  </si>
  <si>
    <t>€/h</t>
  </si>
  <si>
    <t>Heures par semaine</t>
  </si>
  <si>
    <t>h</t>
  </si>
  <si>
    <t>Semaines par an</t>
  </si>
  <si>
    <t>sem.</t>
  </si>
  <si>
    <t>Indemnité entretien (€/jour)</t>
  </si>
  <si>
    <t>€/jour</t>
  </si>
  <si>
    <t>Indemnité repas (€/repas)</t>
  </si>
  <si>
    <t>€/repas</t>
  </si>
  <si>
    <t>Calculs automatiques</t>
  </si>
  <si>
    <t>Heures mensualisées</t>
  </si>
  <si>
    <t>h/mois (= heures/sem × semaines/an ÷ 12)</t>
  </si>
  <si>
    <t>Salaire net mensuel</t>
  </si>
  <si>
    <t>€/mois (= taux horaire × heures mensualisées)</t>
  </si>
  <si>
    <t>Montants minimums légaux au 06/06/2026 — vérifiez les barèmes actuels sur moncmg.fr</t>
  </si>
  <si>
    <t>Janvier 2026</t>
  </si>
  <si>
    <t>Jour</t>
  </si>
  <si>
    <t>Date</t>
  </si>
  <si>
    <t>Heures</t>
  </si>
  <si>
    <t>Type</t>
  </si>
  <si>
    <t>Repas</t>
  </si>
  <si>
    <t>Notes</t>
  </si>
  <si>
    <t>Jeu</t>
  </si>
  <si>
    <t>01/01/2026</t>
  </si>
  <si>
    <t>Ven</t>
  </si>
  <si>
    <t>02/01/2026</t>
  </si>
  <si>
    <t>Sam</t>
  </si>
  <si>
    <t>03/01/2026</t>
  </si>
  <si>
    <t>Dim</t>
  </si>
  <si>
    <t>04/01/2026</t>
  </si>
  <si>
    <t>Lun</t>
  </si>
  <si>
    <t>05/01/2026</t>
  </si>
  <si>
    <t>Mar</t>
  </si>
  <si>
    <t>06/01/2026</t>
  </si>
  <si>
    <t>Mer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</si>
  <si>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</si>
  <si>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</si>
  <si>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</si>
  <si>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</si>
  <si>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</si>
  <si>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</si>
  <si>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</si>
  <si>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</si>
  <si>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</si>
  <si>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</si>
  <si>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</si>
  <si>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</si>
  <si>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</si>
  <si>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</si>
  <si>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</si>
  <si>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</si>
  <si>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</si>
  <si>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</si>
  <si>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</si>
  <si>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</si>
  <si>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</si>
  <si>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</si>
  <si>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</si>
  <si>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</si>
  <si>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</si>
  <si>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TOTAUX</t>
  </si>
  <si>
    <t>Heures travaillées</t>
  </si>
  <si>
    <t>Jours travaillés</t>
  </si>
  <si>
    <t>Repas fournis</t>
  </si>
  <si>
    <t>Calcul de la paie</t>
  </si>
  <si>
    <t>Salaire net (mensualisation)</t>
  </si>
  <si>
    <t>Indemnité entretien</t>
  </si>
  <si>
    <t>Indemnité repas</t>
  </si>
  <si>
    <t>TOTAL NET À VERSER</t>
  </si>
  <si>
    <t>Fichier type fourni par MonCMG (moncmg.fr) à titre indicatif.</t>
  </si>
  <si>
    <t>Février 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</si>
  <si>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</si>
  <si>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</si>
  <si>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</si>
  <si>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</si>
  <si>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</si>
  <si>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</si>
  <si>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</si>
  <si>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</si>
  <si>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</si>
  <si>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</si>
  <si>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</si>
  <si>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</si>
  <si>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</si>
  <si>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</si>
  <si>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</si>
  <si>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</si>
  <si>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</si>
  <si>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</si>
  <si>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</si>
  <si>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</si>
  <si>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</si>
  <si>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</si>
  <si>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</si>
  <si>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</si>
  <si>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</si>
  <si>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</si>
  <si>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</si>
  <si>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</si>
  <si>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Mars 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</si>
  <si>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</si>
  <si>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</si>
  <si>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</si>
  <si>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</si>
  <si>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</si>
  <si>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</si>
  <si>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</si>
  <si>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</si>
  <si>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</si>
  <si>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</si>
  <si>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</si>
  <si>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</si>
  <si>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</si>
  <si>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</si>
  <si>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</si>
  <si>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</si>
  <si>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</si>
  <si>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</si>
  <si>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</si>
  <si>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</si>
  <si>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</si>
  <si>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</si>
  <si>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</si>
  <si>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</si>
  <si>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</si>
  <si>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</si>
  <si>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</si>
  <si>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</si>
  <si>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</si>
  <si>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</si>
  <si>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</si>
  <si>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Avril 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</si>
  <si>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</si>
  <si>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</si>
  <si>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</si>
  <si>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</si>
  <si>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</si>
  <si>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</si>
  <si>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</si>
  <si>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</si>
  <si>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</si>
  <si>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</si>
  <si>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</si>
  <si>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</si>
  <si>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</si>
  <si>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</si>
  <si>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</si>
  <si>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</si>
  <si>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</si>
  <si>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</si>
  <si>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</si>
  <si>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</si>
  <si>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</si>
  <si>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</si>
  <si>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</si>
  <si>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</si>
  <si>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</si>
  <si>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</si>
  <si>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</si>
  <si>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</si>
  <si>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</si>
  <si>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</si>
  <si>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Mai 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</si>
  <si>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</si>
  <si>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</si>
  <si>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</si>
  <si>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</si>
  <si>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</si>
  <si>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</si>
  <si>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</si>
  <si>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</si>
  <si>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</si>
  <si>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</si>
  <si>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</si>
  <si>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</si>
  <si>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</si>
  <si>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</si>
  <si>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</si>
  <si>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</si>
  <si>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</si>
  <si>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</si>
  <si>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</si>
  <si>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</si>
  <si>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</si>
  <si>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</si>
  <si>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</si>
  <si>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</si>
  <si>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</si>
  <si>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</si>
  <si>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</si>
  <si>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</si>
  <si>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</si>
  <si>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</si>
  <si>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</si>
  <si>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Juin 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</si>
  <si>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</si>
  <si>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</si>
  <si>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</si>
  <si>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</si>
  <si>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</si>
  <si>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</si>
  <si>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</si>
  <si>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</si>
  <si>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</si>
  <si>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</si>
  <si>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</si>
  <si>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</si>
  <si>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</si>
  <si>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</si>
  <si>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</si>
  <si>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</si>
  <si>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</si>
  <si>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</si>
  <si>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</si>
  <si>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</si>
  <si>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</si>
  <si>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</si>
  <si>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</si>
  <si>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</si>
  <si>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</si>
  <si>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</si>
  <si>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</si>
  <si>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</si>
  <si>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</si>
  <si>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</si>
  <si>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Juillet 2026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</si>
  <si>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</si>
  <si>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</si>
  <si>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</si>
  <si>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</si>
  <si>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</si>
  <si>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</si>
  <si>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</si>
  <si>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</si>
  <si>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</si>
  <si>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</si>
  <si>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</si>
  <si>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</si>
  <si>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</si>
  <si>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</si>
  <si>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</si>
  <si>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</si>
  <si>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</si>
  <si>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</si>
  <si>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</si>
  <si>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</si>
  <si>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</si>
  <si>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</si>
  <si>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</si>
  <si>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</si>
  <si>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</si>
  <si>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</si>
  <si>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</si>
  <si>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</si>
  <si>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</si>
  <si>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</si>
  <si>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</si>
  <si>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Août 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</si>
  <si>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</si>
  <si>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</si>
  <si>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</si>
  <si>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</si>
  <si>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</si>
  <si>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</si>
  <si>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</si>
  <si>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</si>
  <si>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</si>
  <si>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</si>
  <si>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</si>
  <si>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</si>
  <si>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</si>
  <si>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</si>
  <si>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</si>
  <si>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</si>
  <si>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</si>
  <si>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</si>
  <si>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</si>
  <si>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</si>
  <si>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</si>
  <si>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</si>
  <si>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</si>
  <si>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</si>
  <si>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</si>
  <si>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</si>
  <si>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</si>
  <si>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</si>
  <si>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</si>
  <si>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</si>
  <si>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</si>
  <si>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Septembre 2026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</si>
  <si>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</si>
  <si>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</si>
  <si>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</si>
  <si>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</si>
  <si>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</si>
  <si>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</si>
  <si>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</si>
  <si>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</si>
  <si>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</si>
  <si>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</si>
  <si>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</si>
  <si>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</si>
  <si>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</si>
  <si>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</si>
  <si>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</si>
  <si>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</si>
  <si>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</si>
  <si>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</si>
  <si>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</si>
  <si>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</si>
  <si>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</si>
  <si>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</si>
  <si>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</si>
  <si>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</si>
  <si>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</si>
  <si>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</si>
  <si>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</si>
  <si>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</si>
  <si>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</si>
  <si>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</si>
  <si>
    <t>Octobre 2026</t>
  </si>
  <si>
    <t>01/10/2026</t>
  </si>
  <si>
    <t>02/10/2026</t>
  </si>
  <si>
    <t>03/10/2026</t>
  </si>
  <si>
    <t>04/10/2026</t>
  </si>
  <si>
    <t>05/10/2026</t>
  </si>
  <si>
    <t>06/10/2026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</si>
  <si>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</si>
  <si>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</si>
  <si>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</si>
  <si>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</si>
  <si>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</si>
  <si>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</si>
  <si>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</si>
  <si>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</si>
  <si>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</si>
  <si>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</si>
  <si>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</si>
  <si>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</si>
  <si>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</si>
  <si>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</si>
  <si>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</si>
  <si>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</si>
  <si>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</si>
  <si>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</si>
  <si>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</si>
  <si>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</si>
  <si>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</si>
  <si>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</si>
  <si>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</si>
  <si>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</si>
  <si>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</si>
  <si>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Novembre 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</si>
  <si>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</si>
  <si>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</si>
  <si>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</si>
  <si>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</si>
  <si>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</si>
  <si>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</si>
  <si>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</si>
  <si>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</si>
  <si>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</si>
  <si>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</si>
  <si>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</si>
  <si>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</si>
  <si>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</si>
  <si>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</si>
  <si>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</si>
  <si>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</si>
  <si>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</si>
  <si>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</si>
  <si>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</si>
  <si>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</si>
  <si>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</si>
  <si>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</si>
  <si>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</si>
  <si>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</si>
  <si>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</si>
  <si>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</si>
  <si>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</si>
  <si>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</si>
  <si>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</si>
  <si>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</si>
  <si>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Décembre 2026</t>
  </si>
  <si>
    <t>01/12/2026</t>
  </si>
  <si>
    <t>02/12/2026</t>
  </si>
  <si>
    <t>03/12/2026</t>
  </si>
  <si>
    <t>04/12/2026</t>
  </si>
  <si>
    <t>05/12/2026</t>
  </si>
  <si>
    <t>06/12/2026</t>
  </si>
  <si>
    <t>07/12/2026</t>
  </si>
  <si>
    <t>08/12/2026</t>
  </si>
  <si>
    <t>09/12/2026</t>
  </si>
  <si>
    <t>10/12/2026</t>
  </si>
  <si>
    <t>11/12/2026</t>
  </si>
  <si>
    <t>12/12/2026</t>
  </si>
  <si>
    <t>13/12/2026</t>
  </si>
  <si>
    <t>14/12/2026</t>
  </si>
  <si>
    <t>15/12/2026</t>
  </si>
  <si>
    <t>16/12/2026</t>
  </si>
  <si>
    <t>17/12/2026</t>
  </si>
  <si>
    <t>18/12/2026</t>
  </si>
  <si>
    <t>19/12/2026</t>
  </si>
  <si>
    <t>20/12/2026</t>
  </si>
  <si>
    <t>21/12/2026</t>
  </si>
  <si>
    <t>22/12/2026</t>
  </si>
  <si>
    <t>23/12/2026</t>
  </si>
  <si>
    <t>24/12/2026</t>
  </si>
  <si>
    <t>25/12/2026</t>
  </si>
  <si>
    <t>26/12/2026</t>
  </si>
  <si>
    <t>27/12/2026</t>
  </si>
  <si>
    <t>28/12/2026</t>
  </si>
  <si>
    <t>29/12/2026</t>
  </si>
  <si>
    <t>30/12/2026</t>
  </si>
  <si>
    <t>31/12/2026</t>
  </si>
  <si>
    <t>Récapitulatif annuel 2026</t>
  </si>
  <si>
    <t>Mois</t>
  </si>
  <si>
    <t>Salaire</t>
  </si>
  <si>
    <t>Indemnités</t>
  </si>
  <si>
    <t>Total net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</si>
  <si>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</si>
  <si>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</si>
  <si>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</si>
  <si>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</si>
  <si>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</si>
  <si>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</si>
  <si>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</si>
  <si>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</si>
  <si>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</si>
  <si>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</si>
  <si>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</si>
  <si>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</si>
  <si>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ANNUEL</t>
  </si>
  <si>
    <t>Moyenne/mois</t>
  </si>
  <si>
    <t>Ne gère pas : congés payés · régularisation · Pajemploi · bulletins PDF · heures sup.</t>
  </si>
</sst>
</file>

<file path=xl/styles.xml><?xml version="1.0" encoding="utf-8"?>
<styleSheet xmlns="http://schemas.openxmlformats.org/spreadsheetml/2006/main" xml:space="preserve">
  <numFmts count="2">
    <numFmt numFmtId="164" formatCode="#,##0.00&quot; €&quot;"/>
    <numFmt numFmtId="165" formatCode="0.00&quot; h&quot;"/>
  </numFmts>
  <fonts count="1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E8664D"/>
      <name val="Calibri"/>
    </font>
    <font>
      <b val="0"/>
      <i val="0"/>
      <strike val="0"/>
      <u val="none"/>
      <sz val="12"/>
      <color rgb="FF64748B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8"/>
      <color rgb="FFC0C0C0"/>
      <name val="Calibri"/>
    </font>
    <font>
      <b val="0"/>
      <i val="0"/>
      <strike val="0"/>
      <u val="none"/>
      <sz val="10"/>
      <color rgb="FFE8664D"/>
      <name val="Calibri"/>
    </font>
    <font>
      <b val="1"/>
      <i val="0"/>
      <strike val="0"/>
      <u val="none"/>
      <sz val="14"/>
      <color rgb="FFE8664D"/>
      <name val="Calibri"/>
    </font>
    <font>
      <b val="1"/>
      <i val="0"/>
      <strike val="0"/>
      <u val="none"/>
      <sz val="12"/>
      <color rgb="FF2D7A6F"/>
      <name val="Calibri"/>
    </font>
    <font>
      <b val="0"/>
      <i val="1"/>
      <strike val="0"/>
      <u val="none"/>
      <sz val="11"/>
      <color rgb="FF64748B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3"/>
      <color rgb="FF2D7A6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94A3B8"/>
      <name val="Calibri"/>
    </font>
    <font>
      <b val="0"/>
      <i val="1"/>
      <strike val="0"/>
      <u val="none"/>
      <sz val="8"/>
      <color rgb="FFC0C0C0"/>
      <name val="Calibri"/>
    </font>
    <font>
      <b val="0"/>
      <i val="0"/>
      <strike val="0"/>
      <u val="single"/>
      <sz val="9"/>
      <color rgb="FF2D7A6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E8664D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4" fillId="2" borderId="0" applyFont="0" applyNumberFormat="1" applyFill="1" applyBorder="0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12" numFmtId="0" fillId="0" borderId="0" applyFont="1" applyNumberFormat="0" applyFill="0" applyBorder="0" applyAlignment="0"/>
    <xf xfId="0" fontId="0" numFmtId="4" fillId="0" borderId="0" applyFont="0" applyNumberFormat="1" applyFill="0" applyBorder="0" applyAlignment="0" applyProtection="true">
      <protection locked="true"/>
    </xf>
    <xf xfId="0" fontId="13" numFmtId="164" fillId="0" borderId="0" applyFont="1" applyNumberFormat="1" applyFill="0" applyBorder="0" applyAlignment="0" applyProtection="true">
      <protection locked="true"/>
    </xf>
    <xf xfId="0" fontId="1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2" fillId="2" borderId="0" applyFont="0" applyNumberFormat="1" applyFill="1" applyBorder="0" applyAlignment="0"/>
    <xf xfId="0" fontId="0" numFmtId="0" fillId="4" borderId="0" applyFont="0" applyNumberFormat="0" applyFill="1" applyBorder="0" applyAlignment="0"/>
    <xf xfId="0" fontId="0" numFmtId="2" fillId="4" borderId="0" applyFont="0" applyNumberFormat="1" applyFill="1" applyBorder="0" applyAlignment="0"/>
    <xf xfId="0" fontId="15" numFmtId="0" fillId="4" borderId="0" applyFont="1" applyNumberFormat="0" applyFill="1" applyBorder="0" applyAlignment="1">
      <alignment horizontal="center" vertical="bottom" textRotation="0" wrapText="false" shrinkToFit="false"/>
    </xf>
    <xf xfId="0" fontId="15" numFmtId="0" fillId="4" borderId="0" applyFont="1" applyNumberFormat="0" applyFill="1" applyBorder="0" applyAlignment="0"/>
    <xf xfId="0" fontId="0" numFmtId="165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9" numFmtId="164" fillId="0" borderId="0" applyFont="1" applyNumberFormat="1" applyFill="0" applyBorder="0" applyAlignment="0"/>
    <xf xfId="0" fontId="16" numFmtId="0" fillId="0" borderId="0" applyFont="1" applyNumberFormat="0" applyFill="0" applyBorder="0" applyAlignment="0"/>
    <xf xfId="0" fontId="17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moncmg.fr/mises-a-jour-excel/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80" customWidth="true" style="0"/>
  </cols>
  <sheetData>
    <row r="1" spans="1:1">
      <c r="A1" s="2" t="s">
        <v>0</v>
      </c>
    </row>
    <row r="2" spans="1:1">
      <c r="A2" s="3" t="s">
        <v>1</v>
      </c>
    </row>
    <row r="3" spans="1:1">
      <c r="A3" s="29" t="s">
        <v>19</v>
      </c>
    </row>
    <row r="4" spans="1:1">
      <c r="A4" s="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1" spans="1:1">
      <c r="A11" t="s">
        <v>8</v>
      </c>
    </row>
    <row r="12" spans="1:1">
      <c r="A12" t="s">
        <v>9</v>
      </c>
    </row>
    <row r="15" spans="1:1">
      <c r="A15" s="5" t="s">
        <v>10</v>
      </c>
    </row>
    <row r="16" spans="1:1">
      <c r="A16" s="6" t="s">
        <v>11</v>
      </c>
    </row>
    <row r="17" spans="1:1">
      <c r="A17" s="6" t="s">
        <v>12</v>
      </c>
    </row>
    <row r="18" spans="1:1">
      <c r="A18" s="6" t="s">
        <v>13</v>
      </c>
    </row>
    <row r="19" spans="1:1">
      <c r="A19" s="6" t="s">
        <v>14</v>
      </c>
    </row>
    <row r="20" spans="1:1">
      <c r="A20" s="6" t="s">
        <v>15</v>
      </c>
    </row>
    <row r="22" spans="1:1">
      <c r="A22" t="s">
        <v>16</v>
      </c>
    </row>
    <row r="25" spans="1:1">
      <c r="A25" s="7" t="s">
        <v>17</v>
      </c>
    </row>
    <row r="27" spans="1:1">
      <c r="A27" s="8" t="s">
        <v>18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B10" sqref="B10:B11"/>
    </sheetView>
  </sheetViews>
  <sheetFormatPr defaultRowHeight="14.4" outlineLevelRow="0" outlineLevelCol="0"/>
  <cols>
    <col min="1" max="1" width="35" customWidth="true" style="0"/>
    <col min="2" max="2" width="18" customWidth="true" style="0"/>
    <col min="3" max="3" width="35" customWidth="true" style="0"/>
  </cols>
  <sheetData>
    <row r="1" spans="1:3">
      <c r="A1" s="9" t="s">
        <v>20</v>
      </c>
    </row>
    <row r="3" spans="1:3">
      <c r="A3" s="1" t="s">
        <v>21</v>
      </c>
      <c r="B3" s="11">
        <v>3.28</v>
      </c>
      <c r="C3" s="6" t="s">
        <v>22</v>
      </c>
    </row>
    <row r="4" spans="1:3">
      <c r="A4" s="1" t="s">
        <v>23</v>
      </c>
      <c r="B4" s="11">
        <v>40</v>
      </c>
      <c r="C4" s="6" t="s">
        <v>24</v>
      </c>
    </row>
    <row r="5" spans="1:3">
      <c r="A5" s="1" t="s">
        <v>25</v>
      </c>
      <c r="B5" s="11">
        <v>47</v>
      </c>
      <c r="C5" s="6" t="s">
        <v>26</v>
      </c>
    </row>
    <row r="6" spans="1:3">
      <c r="A6" s="1" t="s">
        <v>27</v>
      </c>
      <c r="B6" s="11">
        <v>2.65</v>
      </c>
      <c r="C6" s="6" t="s">
        <v>28</v>
      </c>
    </row>
    <row r="7" spans="1:3">
      <c r="A7" s="1" t="s">
        <v>29</v>
      </c>
      <c r="B7" s="11">
        <v>0</v>
      </c>
      <c r="C7" s="6" t="s">
        <v>30</v>
      </c>
    </row>
    <row r="9" spans="1:3">
      <c r="A9" s="12" t="s">
        <v>31</v>
      </c>
    </row>
    <row r="10" spans="1:3">
      <c r="A10" t="s">
        <v>32</v>
      </c>
      <c r="B10" s="16">
        <f>B4*B5/12</f>
        <v>156.66666666667</v>
      </c>
      <c r="C10" s="13" t="s">
        <v>33</v>
      </c>
    </row>
    <row r="11" spans="1:3">
      <c r="A11" t="s">
        <v>34</v>
      </c>
      <c r="B11" s="17">
        <f>B3*B10</f>
        <v>513.86666666667</v>
      </c>
      <c r="C11" s="13" t="s">
        <v>35</v>
      </c>
    </row>
    <row r="13" spans="1:3">
      <c r="A13" s="1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37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44</v>
      </c>
      <c r="B4" t="s">
        <v>45</v>
      </c>
      <c r="C4" s="20"/>
      <c r="D4" s="10"/>
      <c r="E4" s="10"/>
      <c r="F4" s="10"/>
    </row>
    <row r="5" spans="1:6">
      <c r="A5" s="19" t="s">
        <v>46</v>
      </c>
      <c r="B5" t="s">
        <v>47</v>
      </c>
      <c r="C5" s="20"/>
      <c r="D5" s="10"/>
      <c r="E5" s="10"/>
      <c r="F5" s="10"/>
    </row>
    <row r="6" spans="1:6">
      <c r="A6" s="23" t="s">
        <v>48</v>
      </c>
      <c r="B6" s="24" t="s">
        <v>49</v>
      </c>
      <c r="C6" s="22"/>
      <c r="D6" s="21"/>
      <c r="E6" s="21"/>
      <c r="F6" s="21"/>
    </row>
    <row r="7" spans="1:6">
      <c r="A7" s="23" t="s">
        <v>50</v>
      </c>
      <c r="B7" s="24" t="s">
        <v>51</v>
      </c>
      <c r="C7" s="22"/>
      <c r="D7" s="21"/>
      <c r="E7" s="21"/>
      <c r="F7" s="21"/>
    </row>
    <row r="8" spans="1:6">
      <c r="A8" s="19" t="s">
        <v>52</v>
      </c>
      <c r="B8" t="s">
        <v>53</v>
      </c>
      <c r="C8" s="20"/>
      <c r="D8" s="10"/>
      <c r="E8" s="10"/>
      <c r="F8" s="10"/>
    </row>
    <row r="9" spans="1:6">
      <c r="A9" s="19" t="s">
        <v>54</v>
      </c>
      <c r="B9" t="s">
        <v>55</v>
      </c>
      <c r="C9" s="20"/>
      <c r="D9" s="10"/>
      <c r="E9" s="10"/>
      <c r="F9" s="10"/>
    </row>
    <row r="10" spans="1:6">
      <c r="A10" s="19" t="s">
        <v>56</v>
      </c>
      <c r="B10" t="s">
        <v>57</v>
      </c>
      <c r="C10" s="20"/>
      <c r="D10" s="10"/>
      <c r="E10" s="10"/>
      <c r="F10" s="10"/>
    </row>
    <row r="11" spans="1:6">
      <c r="A11" s="19" t="s">
        <v>44</v>
      </c>
      <c r="B11" t="s">
        <v>58</v>
      </c>
      <c r="C11" s="20"/>
      <c r="D11" s="10"/>
      <c r="E11" s="10"/>
      <c r="F11" s="10"/>
    </row>
    <row r="12" spans="1:6">
      <c r="A12" s="19" t="s">
        <v>46</v>
      </c>
      <c r="B12" t="s">
        <v>59</v>
      </c>
      <c r="C12" s="20"/>
      <c r="D12" s="10"/>
      <c r="E12" s="10"/>
      <c r="F12" s="10"/>
    </row>
    <row r="13" spans="1:6">
      <c r="A13" s="23" t="s">
        <v>48</v>
      </c>
      <c r="B13" s="24" t="s">
        <v>60</v>
      </c>
      <c r="C13" s="22"/>
      <c r="D13" s="21"/>
      <c r="E13" s="21"/>
      <c r="F13" s="21"/>
    </row>
    <row r="14" spans="1:6">
      <c r="A14" s="23" t="s">
        <v>50</v>
      </c>
      <c r="B14" s="24" t="s">
        <v>61</v>
      </c>
      <c r="C14" s="22"/>
      <c r="D14" s="21"/>
      <c r="E14" s="21"/>
      <c r="F14" s="21"/>
    </row>
    <row r="15" spans="1:6">
      <c r="A15" s="19" t="s">
        <v>52</v>
      </c>
      <c r="B15" t="s">
        <v>62</v>
      </c>
      <c r="C15" s="20"/>
      <c r="D15" s="10"/>
      <c r="E15" s="10"/>
      <c r="F15" s="10"/>
    </row>
    <row r="16" spans="1:6">
      <c r="A16" s="19" t="s">
        <v>54</v>
      </c>
      <c r="B16" t="s">
        <v>63</v>
      </c>
      <c r="C16" s="20"/>
      <c r="D16" s="10"/>
      <c r="E16" s="10"/>
      <c r="F16" s="10"/>
    </row>
    <row r="17" spans="1:6">
      <c r="A17" s="19" t="s">
        <v>56</v>
      </c>
      <c r="B17" t="s">
        <v>64</v>
      </c>
      <c r="C17" s="20"/>
      <c r="D17" s="10"/>
      <c r="E17" s="10"/>
      <c r="F17" s="10"/>
    </row>
    <row r="18" spans="1:6">
      <c r="A18" s="19" t="s">
        <v>44</v>
      </c>
      <c r="B18" t="s">
        <v>65</v>
      </c>
      <c r="C18" s="20"/>
      <c r="D18" s="10"/>
      <c r="E18" s="10"/>
      <c r="F18" s="10"/>
    </row>
    <row r="19" spans="1:6">
      <c r="A19" s="19" t="s">
        <v>46</v>
      </c>
      <c r="B19" t="s">
        <v>66</v>
      </c>
      <c r="C19" s="20"/>
      <c r="D19" s="10"/>
      <c r="E19" s="10"/>
      <c r="F19" s="10"/>
    </row>
    <row r="20" spans="1:6">
      <c r="A20" s="23" t="s">
        <v>48</v>
      </c>
      <c r="B20" s="24" t="s">
        <v>67</v>
      </c>
      <c r="C20" s="22"/>
      <c r="D20" s="21"/>
      <c r="E20" s="21"/>
      <c r="F20" s="21"/>
    </row>
    <row r="21" spans="1:6">
      <c r="A21" s="23" t="s">
        <v>50</v>
      </c>
      <c r="B21" s="24" t="s">
        <v>68</v>
      </c>
      <c r="C21" s="22"/>
      <c r="D21" s="21"/>
      <c r="E21" s="21"/>
      <c r="F21" s="21"/>
    </row>
    <row r="22" spans="1:6">
      <c r="A22" s="19" t="s">
        <v>52</v>
      </c>
      <c r="B22" t="s">
        <v>69</v>
      </c>
      <c r="C22" s="20"/>
      <c r="D22" s="10"/>
      <c r="E22" s="10"/>
      <c r="F22" s="10"/>
    </row>
    <row r="23" spans="1:6">
      <c r="A23" s="19" t="s">
        <v>54</v>
      </c>
      <c r="B23" t="s">
        <v>70</v>
      </c>
      <c r="C23" s="20"/>
      <c r="D23" s="10"/>
      <c r="E23" s="10"/>
      <c r="F23" s="10"/>
    </row>
    <row r="24" spans="1:6">
      <c r="A24" s="19" t="s">
        <v>56</v>
      </c>
      <c r="B24" t="s">
        <v>71</v>
      </c>
      <c r="C24" s="20"/>
      <c r="D24" s="10"/>
      <c r="E24" s="10"/>
      <c r="F24" s="10"/>
    </row>
    <row r="25" spans="1:6">
      <c r="A25" s="19" t="s">
        <v>44</v>
      </c>
      <c r="B25" t="s">
        <v>72</v>
      </c>
      <c r="C25" s="20"/>
      <c r="D25" s="10"/>
      <c r="E25" s="10"/>
      <c r="F25" s="10"/>
    </row>
    <row r="26" spans="1:6">
      <c r="A26" s="19" t="s">
        <v>46</v>
      </c>
      <c r="B26" t="s">
        <v>73</v>
      </c>
      <c r="C26" s="20"/>
      <c r="D26" s="10"/>
      <c r="E26" s="10"/>
      <c r="F26" s="10"/>
    </row>
    <row r="27" spans="1:6">
      <c r="A27" s="23" t="s">
        <v>48</v>
      </c>
      <c r="B27" s="24" t="s">
        <v>74</v>
      </c>
      <c r="C27" s="22"/>
      <c r="D27" s="21"/>
      <c r="E27" s="21"/>
      <c r="F27" s="21"/>
    </row>
    <row r="28" spans="1:6">
      <c r="A28" s="23" t="s">
        <v>50</v>
      </c>
      <c r="B28" s="24" t="s">
        <v>75</v>
      </c>
      <c r="C28" s="22"/>
      <c r="D28" s="21"/>
      <c r="E28" s="21"/>
      <c r="F28" s="21"/>
    </row>
    <row r="29" spans="1:6">
      <c r="A29" s="19" t="s">
        <v>52</v>
      </c>
      <c r="B29" t="s">
        <v>76</v>
      </c>
      <c r="C29" s="20"/>
      <c r="D29" s="10"/>
      <c r="E29" s="10"/>
      <c r="F29" s="10"/>
    </row>
    <row r="30" spans="1:6">
      <c r="A30" s="19" t="s">
        <v>54</v>
      </c>
      <c r="B30" t="s">
        <v>77</v>
      </c>
      <c r="C30" s="20"/>
      <c r="D30" s="10"/>
      <c r="E30" s="10"/>
      <c r="F30" s="10"/>
    </row>
    <row r="31" spans="1:6">
      <c r="A31" s="19" t="s">
        <v>56</v>
      </c>
      <c r="B31" t="s">
        <v>78</v>
      </c>
      <c r="C31" s="20"/>
      <c r="D31" s="10"/>
      <c r="E31" s="10"/>
      <c r="F31" s="10"/>
    </row>
    <row r="32" spans="1:6">
      <c r="A32" s="19" t="s">
        <v>44</v>
      </c>
      <c r="B32" t="s">
        <v>79</v>
      </c>
      <c r="C32" s="20"/>
      <c r="D32" s="10"/>
      <c r="E32" s="10"/>
      <c r="F32" s="10"/>
    </row>
    <row r="33" spans="1:6">
      <c r="A33" s="19" t="s">
        <v>46</v>
      </c>
      <c r="B33" t="s">
        <v>80</v>
      </c>
      <c r="C33" s="20"/>
      <c r="D33" s="10"/>
      <c r="E33" s="10"/>
      <c r="F33" s="10"/>
    </row>
    <row r="34" spans="1:6">
      <c r="A34" s="23" t="s">
        <v>48</v>
      </c>
      <c r="B34" s="24" t="s">
        <v>81</v>
      </c>
      <c r="C34" s="22"/>
      <c r="D34" s="21"/>
      <c r="E34" s="21"/>
      <c r="F34" s="21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92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23" t="s">
        <v>50</v>
      </c>
      <c r="B4" s="24" t="s">
        <v>93</v>
      </c>
      <c r="C4" s="22"/>
      <c r="D4" s="21"/>
      <c r="E4" s="21"/>
      <c r="F4" s="21"/>
    </row>
    <row r="5" spans="1:6">
      <c r="A5" s="19" t="s">
        <v>52</v>
      </c>
      <c r="B5" t="s">
        <v>94</v>
      </c>
      <c r="C5" s="20"/>
      <c r="D5" s="10"/>
      <c r="E5" s="10"/>
      <c r="F5" s="10"/>
    </row>
    <row r="6" spans="1:6">
      <c r="A6" s="19" t="s">
        <v>54</v>
      </c>
      <c r="B6" t="s">
        <v>95</v>
      </c>
      <c r="C6" s="20"/>
      <c r="D6" s="10"/>
      <c r="E6" s="10"/>
      <c r="F6" s="10"/>
    </row>
    <row r="7" spans="1:6">
      <c r="A7" s="19" t="s">
        <v>56</v>
      </c>
      <c r="B7" t="s">
        <v>96</v>
      </c>
      <c r="C7" s="20"/>
      <c r="D7" s="10"/>
      <c r="E7" s="10"/>
      <c r="F7" s="10"/>
    </row>
    <row r="8" spans="1:6">
      <c r="A8" s="19" t="s">
        <v>44</v>
      </c>
      <c r="B8" t="s">
        <v>97</v>
      </c>
      <c r="C8" s="20"/>
      <c r="D8" s="10"/>
      <c r="E8" s="10"/>
      <c r="F8" s="10"/>
    </row>
    <row r="9" spans="1:6">
      <c r="A9" s="19" t="s">
        <v>46</v>
      </c>
      <c r="B9" t="s">
        <v>98</v>
      </c>
      <c r="C9" s="20"/>
      <c r="D9" s="10"/>
      <c r="E9" s="10"/>
      <c r="F9" s="10"/>
    </row>
    <row r="10" spans="1:6">
      <c r="A10" s="23" t="s">
        <v>48</v>
      </c>
      <c r="B10" s="24" t="s">
        <v>99</v>
      </c>
      <c r="C10" s="22"/>
      <c r="D10" s="21"/>
      <c r="E10" s="21"/>
      <c r="F10" s="21"/>
    </row>
    <row r="11" spans="1:6">
      <c r="A11" s="23" t="s">
        <v>50</v>
      </c>
      <c r="B11" s="24" t="s">
        <v>100</v>
      </c>
      <c r="C11" s="22"/>
      <c r="D11" s="21"/>
      <c r="E11" s="21"/>
      <c r="F11" s="21"/>
    </row>
    <row r="12" spans="1:6">
      <c r="A12" s="19" t="s">
        <v>52</v>
      </c>
      <c r="B12" t="s">
        <v>101</v>
      </c>
      <c r="C12" s="20"/>
      <c r="D12" s="10"/>
      <c r="E12" s="10"/>
      <c r="F12" s="10"/>
    </row>
    <row r="13" spans="1:6">
      <c r="A13" s="19" t="s">
        <v>54</v>
      </c>
      <c r="B13" t="s">
        <v>102</v>
      </c>
      <c r="C13" s="20"/>
      <c r="D13" s="10"/>
      <c r="E13" s="10"/>
      <c r="F13" s="10"/>
    </row>
    <row r="14" spans="1:6">
      <c r="A14" s="19" t="s">
        <v>56</v>
      </c>
      <c r="B14" t="s">
        <v>103</v>
      </c>
      <c r="C14" s="20"/>
      <c r="D14" s="10"/>
      <c r="E14" s="10"/>
      <c r="F14" s="10"/>
    </row>
    <row r="15" spans="1:6">
      <c r="A15" s="19" t="s">
        <v>44</v>
      </c>
      <c r="B15" t="s">
        <v>104</v>
      </c>
      <c r="C15" s="20"/>
      <c r="D15" s="10"/>
      <c r="E15" s="10"/>
      <c r="F15" s="10"/>
    </row>
    <row r="16" spans="1:6">
      <c r="A16" s="19" t="s">
        <v>46</v>
      </c>
      <c r="B16" t="s">
        <v>105</v>
      </c>
      <c r="C16" s="20"/>
      <c r="D16" s="10"/>
      <c r="E16" s="10"/>
      <c r="F16" s="10"/>
    </row>
    <row r="17" spans="1:6">
      <c r="A17" s="23" t="s">
        <v>48</v>
      </c>
      <c r="B17" s="24" t="s">
        <v>106</v>
      </c>
      <c r="C17" s="22"/>
      <c r="D17" s="21"/>
      <c r="E17" s="21"/>
      <c r="F17" s="21"/>
    </row>
    <row r="18" spans="1:6">
      <c r="A18" s="23" t="s">
        <v>50</v>
      </c>
      <c r="B18" s="24" t="s">
        <v>107</v>
      </c>
      <c r="C18" s="22"/>
      <c r="D18" s="21"/>
      <c r="E18" s="21"/>
      <c r="F18" s="21"/>
    </row>
    <row r="19" spans="1:6">
      <c r="A19" s="19" t="s">
        <v>52</v>
      </c>
      <c r="B19" t="s">
        <v>108</v>
      </c>
      <c r="C19" s="20"/>
      <c r="D19" s="10"/>
      <c r="E19" s="10"/>
      <c r="F19" s="10"/>
    </row>
    <row r="20" spans="1:6">
      <c r="A20" s="19" t="s">
        <v>54</v>
      </c>
      <c r="B20" t="s">
        <v>109</v>
      </c>
      <c r="C20" s="20"/>
      <c r="D20" s="10"/>
      <c r="E20" s="10"/>
      <c r="F20" s="10"/>
    </row>
    <row r="21" spans="1:6">
      <c r="A21" s="19" t="s">
        <v>56</v>
      </c>
      <c r="B21" t="s">
        <v>110</v>
      </c>
      <c r="C21" s="20"/>
      <c r="D21" s="10"/>
      <c r="E21" s="10"/>
      <c r="F21" s="10"/>
    </row>
    <row r="22" spans="1:6">
      <c r="A22" s="19" t="s">
        <v>44</v>
      </c>
      <c r="B22" t="s">
        <v>111</v>
      </c>
      <c r="C22" s="20"/>
      <c r="D22" s="10"/>
      <c r="E22" s="10"/>
      <c r="F22" s="10"/>
    </row>
    <row r="23" spans="1:6">
      <c r="A23" s="19" t="s">
        <v>46</v>
      </c>
      <c r="B23" t="s">
        <v>112</v>
      </c>
      <c r="C23" s="20"/>
      <c r="D23" s="10"/>
      <c r="E23" s="10"/>
      <c r="F23" s="10"/>
    </row>
    <row r="24" spans="1:6">
      <c r="A24" s="23" t="s">
        <v>48</v>
      </c>
      <c r="B24" s="24" t="s">
        <v>113</v>
      </c>
      <c r="C24" s="22"/>
      <c r="D24" s="21"/>
      <c r="E24" s="21"/>
      <c r="F24" s="21"/>
    </row>
    <row r="25" spans="1:6">
      <c r="A25" s="23" t="s">
        <v>50</v>
      </c>
      <c r="B25" s="24" t="s">
        <v>114</v>
      </c>
      <c r="C25" s="22"/>
      <c r="D25" s="21"/>
      <c r="E25" s="21"/>
      <c r="F25" s="21"/>
    </row>
    <row r="26" spans="1:6">
      <c r="A26" s="19" t="s">
        <v>52</v>
      </c>
      <c r="B26" t="s">
        <v>115</v>
      </c>
      <c r="C26" s="20"/>
      <c r="D26" s="10"/>
      <c r="E26" s="10"/>
      <c r="F26" s="10"/>
    </row>
    <row r="27" spans="1:6">
      <c r="A27" s="19" t="s">
        <v>54</v>
      </c>
      <c r="B27" t="s">
        <v>116</v>
      </c>
      <c r="C27" s="20"/>
      <c r="D27" s="10"/>
      <c r="E27" s="10"/>
      <c r="F27" s="10"/>
    </row>
    <row r="28" spans="1:6">
      <c r="A28" s="19" t="s">
        <v>56</v>
      </c>
      <c r="B28" t="s">
        <v>117</v>
      </c>
      <c r="C28" s="20"/>
      <c r="D28" s="10"/>
      <c r="E28" s="10"/>
      <c r="F28" s="10"/>
    </row>
    <row r="29" spans="1:6">
      <c r="A29" s="19" t="s">
        <v>44</v>
      </c>
      <c r="B29" t="s">
        <v>118</v>
      </c>
      <c r="C29" s="20"/>
      <c r="D29" s="10"/>
      <c r="E29" s="10"/>
      <c r="F29" s="10"/>
    </row>
    <row r="30" spans="1:6">
      <c r="A30" s="19" t="s">
        <v>46</v>
      </c>
      <c r="B30" t="s">
        <v>119</v>
      </c>
      <c r="C30" s="20"/>
      <c r="D30" s="10"/>
      <c r="E30" s="10"/>
      <c r="F30" s="10"/>
    </row>
    <row r="31" spans="1:6">
      <c r="A31" s="23" t="s">
        <v>48</v>
      </c>
      <c r="B31" s="24" t="s">
        <v>120</v>
      </c>
      <c r="C31" s="22"/>
      <c r="D31" s="21"/>
      <c r="E31" s="21"/>
      <c r="F31" s="21"/>
    </row>
    <row r="33" spans="1:6">
      <c r="A33" s="5" t="s">
        <v>82</v>
      </c>
    </row>
    <row r="34" spans="1:6">
      <c r="A34" t="s">
        <v>83</v>
      </c>
      <c r="C34" s="26">
        <f>SUM(C4:C31)</f>
        <v>0</v>
      </c>
    </row>
    <row r="35" spans="1:6">
      <c r="A35" t="s">
        <v>84</v>
      </c>
      <c r="C35" s="1">
        <f>COUNTIF(C4:C31,"&gt;"&amp;0)</f>
        <v>0</v>
      </c>
    </row>
    <row r="36" spans="1:6">
      <c r="A36" t="s">
        <v>85</v>
      </c>
      <c r="C36">
        <f>COUNTIF(E4:E31,"Oui")</f>
        <v>0</v>
      </c>
    </row>
    <row r="38" spans="1:6">
      <c r="A38" s="12" t="s">
        <v>86</v>
      </c>
    </row>
    <row r="39" spans="1:6">
      <c r="A39" t="s">
        <v>87</v>
      </c>
      <c r="C39" s="14">
        <f>'Mon contrat'!B11</f>
        <v>513.86666666667</v>
      </c>
    </row>
    <row r="40" spans="1:6">
      <c r="A40" t="s">
        <v>88</v>
      </c>
      <c r="C40" s="14">
        <f>C35*'Mon contrat'!B6</f>
        <v>0</v>
      </c>
    </row>
    <row r="41" spans="1:6">
      <c r="A41" t="s">
        <v>89</v>
      </c>
      <c r="C41" s="14">
        <f>C36*'Mon contrat'!B7</f>
        <v>0</v>
      </c>
    </row>
    <row r="43" spans="1:6">
      <c r="A43" s="4" t="s">
        <v>90</v>
      </c>
      <c r="C43" s="27">
        <f>C39+C40+C41</f>
        <v>513.86666666667</v>
      </c>
    </row>
    <row r="46" spans="1:6">
      <c r="A46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121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23" t="s">
        <v>50</v>
      </c>
      <c r="B4" s="24" t="s">
        <v>122</v>
      </c>
      <c r="C4" s="22"/>
      <c r="D4" s="21"/>
      <c r="E4" s="21"/>
      <c r="F4" s="21"/>
    </row>
    <row r="5" spans="1:6">
      <c r="A5" s="19" t="s">
        <v>52</v>
      </c>
      <c r="B5" t="s">
        <v>123</v>
      </c>
      <c r="C5" s="20"/>
      <c r="D5" s="10"/>
      <c r="E5" s="10"/>
      <c r="F5" s="10"/>
    </row>
    <row r="6" spans="1:6">
      <c r="A6" s="19" t="s">
        <v>54</v>
      </c>
      <c r="B6" t="s">
        <v>124</v>
      </c>
      <c r="C6" s="20"/>
      <c r="D6" s="10"/>
      <c r="E6" s="10"/>
      <c r="F6" s="10"/>
    </row>
    <row r="7" spans="1:6">
      <c r="A7" s="19" t="s">
        <v>56</v>
      </c>
      <c r="B7" t="s">
        <v>125</v>
      </c>
      <c r="C7" s="20"/>
      <c r="D7" s="10"/>
      <c r="E7" s="10"/>
      <c r="F7" s="10"/>
    </row>
    <row r="8" spans="1:6">
      <c r="A8" s="19" t="s">
        <v>44</v>
      </c>
      <c r="B8" t="s">
        <v>126</v>
      </c>
      <c r="C8" s="20"/>
      <c r="D8" s="10"/>
      <c r="E8" s="10"/>
      <c r="F8" s="10"/>
    </row>
    <row r="9" spans="1:6">
      <c r="A9" s="19" t="s">
        <v>46</v>
      </c>
      <c r="B9" t="s">
        <v>127</v>
      </c>
      <c r="C9" s="20"/>
      <c r="D9" s="10"/>
      <c r="E9" s="10"/>
      <c r="F9" s="10"/>
    </row>
    <row r="10" spans="1:6">
      <c r="A10" s="23" t="s">
        <v>48</v>
      </c>
      <c r="B10" s="24" t="s">
        <v>128</v>
      </c>
      <c r="C10" s="22"/>
      <c r="D10" s="21"/>
      <c r="E10" s="21"/>
      <c r="F10" s="21"/>
    </row>
    <row r="11" spans="1:6">
      <c r="A11" s="23" t="s">
        <v>50</v>
      </c>
      <c r="B11" s="24" t="s">
        <v>129</v>
      </c>
      <c r="C11" s="22"/>
      <c r="D11" s="21"/>
      <c r="E11" s="21"/>
      <c r="F11" s="21"/>
    </row>
    <row r="12" spans="1:6">
      <c r="A12" s="19" t="s">
        <v>52</v>
      </c>
      <c r="B12" t="s">
        <v>130</v>
      </c>
      <c r="C12" s="20"/>
      <c r="D12" s="10"/>
      <c r="E12" s="10"/>
      <c r="F12" s="10"/>
    </row>
    <row r="13" spans="1:6">
      <c r="A13" s="19" t="s">
        <v>54</v>
      </c>
      <c r="B13" t="s">
        <v>131</v>
      </c>
      <c r="C13" s="20"/>
      <c r="D13" s="10"/>
      <c r="E13" s="10"/>
      <c r="F13" s="10"/>
    </row>
    <row r="14" spans="1:6">
      <c r="A14" s="19" t="s">
        <v>56</v>
      </c>
      <c r="B14" t="s">
        <v>132</v>
      </c>
      <c r="C14" s="20"/>
      <c r="D14" s="10"/>
      <c r="E14" s="10"/>
      <c r="F14" s="10"/>
    </row>
    <row r="15" spans="1:6">
      <c r="A15" s="19" t="s">
        <v>44</v>
      </c>
      <c r="B15" t="s">
        <v>133</v>
      </c>
      <c r="C15" s="20"/>
      <c r="D15" s="10"/>
      <c r="E15" s="10"/>
      <c r="F15" s="10"/>
    </row>
    <row r="16" spans="1:6">
      <c r="A16" s="19" t="s">
        <v>46</v>
      </c>
      <c r="B16" t="s">
        <v>134</v>
      </c>
      <c r="C16" s="20"/>
      <c r="D16" s="10"/>
      <c r="E16" s="10"/>
      <c r="F16" s="10"/>
    </row>
    <row r="17" spans="1:6">
      <c r="A17" s="23" t="s">
        <v>48</v>
      </c>
      <c r="B17" s="24" t="s">
        <v>135</v>
      </c>
      <c r="C17" s="22"/>
      <c r="D17" s="21"/>
      <c r="E17" s="21"/>
      <c r="F17" s="21"/>
    </row>
    <row r="18" spans="1:6">
      <c r="A18" s="23" t="s">
        <v>50</v>
      </c>
      <c r="B18" s="24" t="s">
        <v>136</v>
      </c>
      <c r="C18" s="22"/>
      <c r="D18" s="21"/>
      <c r="E18" s="21"/>
      <c r="F18" s="21"/>
    </row>
    <row r="19" spans="1:6">
      <c r="A19" s="19" t="s">
        <v>52</v>
      </c>
      <c r="B19" t="s">
        <v>137</v>
      </c>
      <c r="C19" s="20"/>
      <c r="D19" s="10"/>
      <c r="E19" s="10"/>
      <c r="F19" s="10"/>
    </row>
    <row r="20" spans="1:6">
      <c r="A20" s="19" t="s">
        <v>54</v>
      </c>
      <c r="B20" t="s">
        <v>138</v>
      </c>
      <c r="C20" s="20"/>
      <c r="D20" s="10"/>
      <c r="E20" s="10"/>
      <c r="F20" s="10"/>
    </row>
    <row r="21" spans="1:6">
      <c r="A21" s="19" t="s">
        <v>56</v>
      </c>
      <c r="B21" t="s">
        <v>139</v>
      </c>
      <c r="C21" s="20"/>
      <c r="D21" s="10"/>
      <c r="E21" s="10"/>
      <c r="F21" s="10"/>
    </row>
    <row r="22" spans="1:6">
      <c r="A22" s="19" t="s">
        <v>44</v>
      </c>
      <c r="B22" t="s">
        <v>140</v>
      </c>
      <c r="C22" s="20"/>
      <c r="D22" s="10"/>
      <c r="E22" s="10"/>
      <c r="F22" s="10"/>
    </row>
    <row r="23" spans="1:6">
      <c r="A23" s="19" t="s">
        <v>46</v>
      </c>
      <c r="B23" t="s">
        <v>141</v>
      </c>
      <c r="C23" s="20"/>
      <c r="D23" s="10"/>
      <c r="E23" s="10"/>
      <c r="F23" s="10"/>
    </row>
    <row r="24" spans="1:6">
      <c r="A24" s="23" t="s">
        <v>48</v>
      </c>
      <c r="B24" s="24" t="s">
        <v>142</v>
      </c>
      <c r="C24" s="22"/>
      <c r="D24" s="21"/>
      <c r="E24" s="21"/>
      <c r="F24" s="21"/>
    </row>
    <row r="25" spans="1:6">
      <c r="A25" s="23" t="s">
        <v>50</v>
      </c>
      <c r="B25" s="24" t="s">
        <v>143</v>
      </c>
      <c r="C25" s="22"/>
      <c r="D25" s="21"/>
      <c r="E25" s="21"/>
      <c r="F25" s="21"/>
    </row>
    <row r="26" spans="1:6">
      <c r="A26" s="19" t="s">
        <v>52</v>
      </c>
      <c r="B26" t="s">
        <v>144</v>
      </c>
      <c r="C26" s="20"/>
      <c r="D26" s="10"/>
      <c r="E26" s="10"/>
      <c r="F26" s="10"/>
    </row>
    <row r="27" spans="1:6">
      <c r="A27" s="19" t="s">
        <v>54</v>
      </c>
      <c r="B27" t="s">
        <v>145</v>
      </c>
      <c r="C27" s="20"/>
      <c r="D27" s="10"/>
      <c r="E27" s="10"/>
      <c r="F27" s="10"/>
    </row>
    <row r="28" spans="1:6">
      <c r="A28" s="19" t="s">
        <v>56</v>
      </c>
      <c r="B28" t="s">
        <v>146</v>
      </c>
      <c r="C28" s="20"/>
      <c r="D28" s="10"/>
      <c r="E28" s="10"/>
      <c r="F28" s="10"/>
    </row>
    <row r="29" spans="1:6">
      <c r="A29" s="19" t="s">
        <v>44</v>
      </c>
      <c r="B29" t="s">
        <v>147</v>
      </c>
      <c r="C29" s="20"/>
      <c r="D29" s="10"/>
      <c r="E29" s="10"/>
      <c r="F29" s="10"/>
    </row>
    <row r="30" spans="1:6">
      <c r="A30" s="19" t="s">
        <v>46</v>
      </c>
      <c r="B30" t="s">
        <v>148</v>
      </c>
      <c r="C30" s="20"/>
      <c r="D30" s="10"/>
      <c r="E30" s="10"/>
      <c r="F30" s="10"/>
    </row>
    <row r="31" spans="1:6">
      <c r="A31" s="23" t="s">
        <v>48</v>
      </c>
      <c r="B31" s="24" t="s">
        <v>149</v>
      </c>
      <c r="C31" s="22"/>
      <c r="D31" s="21"/>
      <c r="E31" s="21"/>
      <c r="F31" s="21"/>
    </row>
    <row r="32" spans="1:6">
      <c r="A32" s="23" t="s">
        <v>50</v>
      </c>
      <c r="B32" s="24" t="s">
        <v>150</v>
      </c>
      <c r="C32" s="22"/>
      <c r="D32" s="21"/>
      <c r="E32" s="21"/>
      <c r="F32" s="21"/>
    </row>
    <row r="33" spans="1:6">
      <c r="A33" s="19" t="s">
        <v>52</v>
      </c>
      <c r="B33" t="s">
        <v>151</v>
      </c>
      <c r="C33" s="20"/>
      <c r="D33" s="10"/>
      <c r="E33" s="10"/>
      <c r="F33" s="10"/>
    </row>
    <row r="34" spans="1:6">
      <c r="A34" s="19" t="s">
        <v>54</v>
      </c>
      <c r="B34" t="s">
        <v>152</v>
      </c>
      <c r="C34" s="20"/>
      <c r="D34" s="10"/>
      <c r="E34" s="10"/>
      <c r="F34" s="10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153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56</v>
      </c>
      <c r="B4" t="s">
        <v>154</v>
      </c>
      <c r="C4" s="20"/>
      <c r="D4" s="10"/>
      <c r="E4" s="10"/>
      <c r="F4" s="10"/>
    </row>
    <row r="5" spans="1:6">
      <c r="A5" s="19" t="s">
        <v>44</v>
      </c>
      <c r="B5" t="s">
        <v>155</v>
      </c>
      <c r="C5" s="20"/>
      <c r="D5" s="10"/>
      <c r="E5" s="10"/>
      <c r="F5" s="10"/>
    </row>
    <row r="6" spans="1:6">
      <c r="A6" s="19" t="s">
        <v>46</v>
      </c>
      <c r="B6" t="s">
        <v>156</v>
      </c>
      <c r="C6" s="20"/>
      <c r="D6" s="10"/>
      <c r="E6" s="10"/>
      <c r="F6" s="10"/>
    </row>
    <row r="7" spans="1:6">
      <c r="A7" s="23" t="s">
        <v>48</v>
      </c>
      <c r="B7" s="24" t="s">
        <v>157</v>
      </c>
      <c r="C7" s="22"/>
      <c r="D7" s="21"/>
      <c r="E7" s="21"/>
      <c r="F7" s="21"/>
    </row>
    <row r="8" spans="1:6">
      <c r="A8" s="23" t="s">
        <v>50</v>
      </c>
      <c r="B8" s="24" t="s">
        <v>158</v>
      </c>
      <c r="C8" s="22"/>
      <c r="D8" s="21"/>
      <c r="E8" s="21"/>
      <c r="F8" s="21"/>
    </row>
    <row r="9" spans="1:6">
      <c r="A9" s="19" t="s">
        <v>52</v>
      </c>
      <c r="B9" t="s">
        <v>159</v>
      </c>
      <c r="C9" s="20"/>
      <c r="D9" s="10"/>
      <c r="E9" s="10"/>
      <c r="F9" s="10"/>
    </row>
    <row r="10" spans="1:6">
      <c r="A10" s="19" t="s">
        <v>54</v>
      </c>
      <c r="B10" t="s">
        <v>160</v>
      </c>
      <c r="C10" s="20"/>
      <c r="D10" s="10"/>
      <c r="E10" s="10"/>
      <c r="F10" s="10"/>
    </row>
    <row r="11" spans="1:6">
      <c r="A11" s="19" t="s">
        <v>56</v>
      </c>
      <c r="B11" t="s">
        <v>161</v>
      </c>
      <c r="C11" s="20"/>
      <c r="D11" s="10"/>
      <c r="E11" s="10"/>
      <c r="F11" s="10"/>
    </row>
    <row r="12" spans="1:6">
      <c r="A12" s="19" t="s">
        <v>44</v>
      </c>
      <c r="B12" t="s">
        <v>162</v>
      </c>
      <c r="C12" s="20"/>
      <c r="D12" s="10"/>
      <c r="E12" s="10"/>
      <c r="F12" s="10"/>
    </row>
    <row r="13" spans="1:6">
      <c r="A13" s="19" t="s">
        <v>46</v>
      </c>
      <c r="B13" t="s">
        <v>163</v>
      </c>
      <c r="C13" s="20"/>
      <c r="D13" s="10"/>
      <c r="E13" s="10"/>
      <c r="F13" s="10"/>
    </row>
    <row r="14" spans="1:6">
      <c r="A14" s="23" t="s">
        <v>48</v>
      </c>
      <c r="B14" s="24" t="s">
        <v>164</v>
      </c>
      <c r="C14" s="22"/>
      <c r="D14" s="21"/>
      <c r="E14" s="21"/>
      <c r="F14" s="21"/>
    </row>
    <row r="15" spans="1:6">
      <c r="A15" s="23" t="s">
        <v>50</v>
      </c>
      <c r="B15" s="24" t="s">
        <v>165</v>
      </c>
      <c r="C15" s="22"/>
      <c r="D15" s="21"/>
      <c r="E15" s="21"/>
      <c r="F15" s="21"/>
    </row>
    <row r="16" spans="1:6">
      <c r="A16" s="19" t="s">
        <v>52</v>
      </c>
      <c r="B16" t="s">
        <v>166</v>
      </c>
      <c r="C16" s="20"/>
      <c r="D16" s="10"/>
      <c r="E16" s="10"/>
      <c r="F16" s="10"/>
    </row>
    <row r="17" spans="1:6">
      <c r="A17" s="19" t="s">
        <v>54</v>
      </c>
      <c r="B17" t="s">
        <v>167</v>
      </c>
      <c r="C17" s="20"/>
      <c r="D17" s="10"/>
      <c r="E17" s="10"/>
      <c r="F17" s="10"/>
    </row>
    <row r="18" spans="1:6">
      <c r="A18" s="19" t="s">
        <v>56</v>
      </c>
      <c r="B18" t="s">
        <v>168</v>
      </c>
      <c r="C18" s="20"/>
      <c r="D18" s="10"/>
      <c r="E18" s="10"/>
      <c r="F18" s="10"/>
    </row>
    <row r="19" spans="1:6">
      <c r="A19" s="19" t="s">
        <v>44</v>
      </c>
      <c r="B19" t="s">
        <v>169</v>
      </c>
      <c r="C19" s="20"/>
      <c r="D19" s="10"/>
      <c r="E19" s="10"/>
      <c r="F19" s="10"/>
    </row>
    <row r="20" spans="1:6">
      <c r="A20" s="19" t="s">
        <v>46</v>
      </c>
      <c r="B20" t="s">
        <v>170</v>
      </c>
      <c r="C20" s="20"/>
      <c r="D20" s="10"/>
      <c r="E20" s="10"/>
      <c r="F20" s="10"/>
    </row>
    <row r="21" spans="1:6">
      <c r="A21" s="23" t="s">
        <v>48</v>
      </c>
      <c r="B21" s="24" t="s">
        <v>171</v>
      </c>
      <c r="C21" s="22"/>
      <c r="D21" s="21"/>
      <c r="E21" s="21"/>
      <c r="F21" s="21"/>
    </row>
    <row r="22" spans="1:6">
      <c r="A22" s="23" t="s">
        <v>50</v>
      </c>
      <c r="B22" s="24" t="s">
        <v>172</v>
      </c>
      <c r="C22" s="22"/>
      <c r="D22" s="21"/>
      <c r="E22" s="21"/>
      <c r="F22" s="21"/>
    </row>
    <row r="23" spans="1:6">
      <c r="A23" s="19" t="s">
        <v>52</v>
      </c>
      <c r="B23" t="s">
        <v>173</v>
      </c>
      <c r="C23" s="20"/>
      <c r="D23" s="10"/>
      <c r="E23" s="10"/>
      <c r="F23" s="10"/>
    </row>
    <row r="24" spans="1:6">
      <c r="A24" s="19" t="s">
        <v>54</v>
      </c>
      <c r="B24" t="s">
        <v>174</v>
      </c>
      <c r="C24" s="20"/>
      <c r="D24" s="10"/>
      <c r="E24" s="10"/>
      <c r="F24" s="10"/>
    </row>
    <row r="25" spans="1:6">
      <c r="A25" s="19" t="s">
        <v>56</v>
      </c>
      <c r="B25" t="s">
        <v>175</v>
      </c>
      <c r="C25" s="20"/>
      <c r="D25" s="10"/>
      <c r="E25" s="10"/>
      <c r="F25" s="10"/>
    </row>
    <row r="26" spans="1:6">
      <c r="A26" s="19" t="s">
        <v>44</v>
      </c>
      <c r="B26" t="s">
        <v>176</v>
      </c>
      <c r="C26" s="20"/>
      <c r="D26" s="10"/>
      <c r="E26" s="10"/>
      <c r="F26" s="10"/>
    </row>
    <row r="27" spans="1:6">
      <c r="A27" s="19" t="s">
        <v>46</v>
      </c>
      <c r="B27" t="s">
        <v>177</v>
      </c>
      <c r="C27" s="20"/>
      <c r="D27" s="10"/>
      <c r="E27" s="10"/>
      <c r="F27" s="10"/>
    </row>
    <row r="28" spans="1:6">
      <c r="A28" s="23" t="s">
        <v>48</v>
      </c>
      <c r="B28" s="24" t="s">
        <v>178</v>
      </c>
      <c r="C28" s="22"/>
      <c r="D28" s="21"/>
      <c r="E28" s="21"/>
      <c r="F28" s="21"/>
    </row>
    <row r="29" spans="1:6">
      <c r="A29" s="23" t="s">
        <v>50</v>
      </c>
      <c r="B29" s="24" t="s">
        <v>179</v>
      </c>
      <c r="C29" s="22"/>
      <c r="D29" s="21"/>
      <c r="E29" s="21"/>
      <c r="F29" s="21"/>
    </row>
    <row r="30" spans="1:6">
      <c r="A30" s="19" t="s">
        <v>52</v>
      </c>
      <c r="B30" t="s">
        <v>180</v>
      </c>
      <c r="C30" s="20"/>
      <c r="D30" s="10"/>
      <c r="E30" s="10"/>
      <c r="F30" s="10"/>
    </row>
    <row r="31" spans="1:6">
      <c r="A31" s="19" t="s">
        <v>54</v>
      </c>
      <c r="B31" t="s">
        <v>181</v>
      </c>
      <c r="C31" s="20"/>
      <c r="D31" s="10"/>
      <c r="E31" s="10"/>
      <c r="F31" s="10"/>
    </row>
    <row r="32" spans="1:6">
      <c r="A32" s="19" t="s">
        <v>56</v>
      </c>
      <c r="B32" t="s">
        <v>182</v>
      </c>
      <c r="C32" s="20"/>
      <c r="D32" s="10"/>
      <c r="E32" s="10"/>
      <c r="F32" s="10"/>
    </row>
    <row r="33" spans="1:6">
      <c r="A33" s="19" t="s">
        <v>44</v>
      </c>
      <c r="B33" t="s">
        <v>183</v>
      </c>
      <c r="C33" s="20"/>
      <c r="D33" s="10"/>
      <c r="E33" s="10"/>
      <c r="F33" s="10"/>
    </row>
    <row r="35" spans="1:6">
      <c r="A35" s="5" t="s">
        <v>82</v>
      </c>
    </row>
    <row r="36" spans="1:6">
      <c r="A36" t="s">
        <v>83</v>
      </c>
      <c r="C36" s="26">
        <f>SUM(C4:C33)</f>
        <v>0</v>
      </c>
    </row>
    <row r="37" spans="1:6">
      <c r="A37" t="s">
        <v>84</v>
      </c>
      <c r="C37" s="1">
        <f>COUNTIF(C4:C33,"&gt;"&amp;0)</f>
        <v>0</v>
      </c>
    </row>
    <row r="38" spans="1:6">
      <c r="A38" t="s">
        <v>85</v>
      </c>
      <c r="C38">
        <f>COUNTIF(E4:E33,"Oui")</f>
        <v>0</v>
      </c>
    </row>
    <row r="40" spans="1:6">
      <c r="A40" s="12" t="s">
        <v>86</v>
      </c>
    </row>
    <row r="41" spans="1:6">
      <c r="A41" t="s">
        <v>87</v>
      </c>
      <c r="C41" s="14">
        <f>'Mon contrat'!B11</f>
        <v>513.86666666667</v>
      </c>
    </row>
    <row r="42" spans="1:6">
      <c r="A42" t="s">
        <v>88</v>
      </c>
      <c r="C42" s="14">
        <f>C37*'Mon contrat'!B6</f>
        <v>0</v>
      </c>
    </row>
    <row r="43" spans="1:6">
      <c r="A43" t="s">
        <v>89</v>
      </c>
      <c r="C43" s="14">
        <f>C38*'Mon contrat'!B7</f>
        <v>0</v>
      </c>
    </row>
    <row r="45" spans="1:6">
      <c r="A45" s="4" t="s">
        <v>90</v>
      </c>
      <c r="C45" s="27">
        <f>C41+C42+C43</f>
        <v>513.86666666667</v>
      </c>
    </row>
    <row r="48" spans="1:6">
      <c r="A48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184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46</v>
      </c>
      <c r="B4" t="s">
        <v>185</v>
      </c>
      <c r="C4" s="20"/>
      <c r="D4" s="10"/>
      <c r="E4" s="10"/>
      <c r="F4" s="10"/>
    </row>
    <row r="5" spans="1:6">
      <c r="A5" s="23" t="s">
        <v>48</v>
      </c>
      <c r="B5" s="24" t="s">
        <v>186</v>
      </c>
      <c r="C5" s="22"/>
      <c r="D5" s="21"/>
      <c r="E5" s="21"/>
      <c r="F5" s="21"/>
    </row>
    <row r="6" spans="1:6">
      <c r="A6" s="23" t="s">
        <v>50</v>
      </c>
      <c r="B6" s="24" t="s">
        <v>187</v>
      </c>
      <c r="C6" s="22"/>
      <c r="D6" s="21"/>
      <c r="E6" s="21"/>
      <c r="F6" s="21"/>
    </row>
    <row r="7" spans="1:6">
      <c r="A7" s="19" t="s">
        <v>52</v>
      </c>
      <c r="B7" t="s">
        <v>188</v>
      </c>
      <c r="C7" s="20"/>
      <c r="D7" s="10"/>
      <c r="E7" s="10"/>
      <c r="F7" s="10"/>
    </row>
    <row r="8" spans="1:6">
      <c r="A8" s="19" t="s">
        <v>54</v>
      </c>
      <c r="B8" t="s">
        <v>189</v>
      </c>
      <c r="C8" s="20"/>
      <c r="D8" s="10"/>
      <c r="E8" s="10"/>
      <c r="F8" s="10"/>
    </row>
    <row r="9" spans="1:6">
      <c r="A9" s="19" t="s">
        <v>56</v>
      </c>
      <c r="B9" t="s">
        <v>190</v>
      </c>
      <c r="C9" s="20"/>
      <c r="D9" s="10"/>
      <c r="E9" s="10"/>
      <c r="F9" s="10"/>
    </row>
    <row r="10" spans="1:6">
      <c r="A10" s="19" t="s">
        <v>44</v>
      </c>
      <c r="B10" t="s">
        <v>191</v>
      </c>
      <c r="C10" s="20"/>
      <c r="D10" s="10"/>
      <c r="E10" s="10"/>
      <c r="F10" s="10"/>
    </row>
    <row r="11" spans="1:6">
      <c r="A11" s="19" t="s">
        <v>46</v>
      </c>
      <c r="B11" t="s">
        <v>192</v>
      </c>
      <c r="C11" s="20"/>
      <c r="D11" s="10"/>
      <c r="E11" s="10"/>
      <c r="F11" s="10"/>
    </row>
    <row r="12" spans="1:6">
      <c r="A12" s="23" t="s">
        <v>48</v>
      </c>
      <c r="B12" s="24" t="s">
        <v>193</v>
      </c>
      <c r="C12" s="22"/>
      <c r="D12" s="21"/>
      <c r="E12" s="21"/>
      <c r="F12" s="21"/>
    </row>
    <row r="13" spans="1:6">
      <c r="A13" s="23" t="s">
        <v>50</v>
      </c>
      <c r="B13" s="24" t="s">
        <v>194</v>
      </c>
      <c r="C13" s="22"/>
      <c r="D13" s="21"/>
      <c r="E13" s="21"/>
      <c r="F13" s="21"/>
    </row>
    <row r="14" spans="1:6">
      <c r="A14" s="19" t="s">
        <v>52</v>
      </c>
      <c r="B14" t="s">
        <v>195</v>
      </c>
      <c r="C14" s="20"/>
      <c r="D14" s="10"/>
      <c r="E14" s="10"/>
      <c r="F14" s="10"/>
    </row>
    <row r="15" spans="1:6">
      <c r="A15" s="19" t="s">
        <v>54</v>
      </c>
      <c r="B15" t="s">
        <v>196</v>
      </c>
      <c r="C15" s="20"/>
      <c r="D15" s="10"/>
      <c r="E15" s="10"/>
      <c r="F15" s="10"/>
    </row>
    <row r="16" spans="1:6">
      <c r="A16" s="19" t="s">
        <v>56</v>
      </c>
      <c r="B16" t="s">
        <v>197</v>
      </c>
      <c r="C16" s="20"/>
      <c r="D16" s="10"/>
      <c r="E16" s="10"/>
      <c r="F16" s="10"/>
    </row>
    <row r="17" spans="1:6">
      <c r="A17" s="19" t="s">
        <v>44</v>
      </c>
      <c r="B17" t="s">
        <v>198</v>
      </c>
      <c r="C17" s="20"/>
      <c r="D17" s="10"/>
      <c r="E17" s="10"/>
      <c r="F17" s="10"/>
    </row>
    <row r="18" spans="1:6">
      <c r="A18" s="19" t="s">
        <v>46</v>
      </c>
      <c r="B18" t="s">
        <v>199</v>
      </c>
      <c r="C18" s="20"/>
      <c r="D18" s="10"/>
      <c r="E18" s="10"/>
      <c r="F18" s="10"/>
    </row>
    <row r="19" spans="1:6">
      <c r="A19" s="23" t="s">
        <v>48</v>
      </c>
      <c r="B19" s="24" t="s">
        <v>200</v>
      </c>
      <c r="C19" s="22"/>
      <c r="D19" s="21"/>
      <c r="E19" s="21"/>
      <c r="F19" s="21"/>
    </row>
    <row r="20" spans="1:6">
      <c r="A20" s="23" t="s">
        <v>50</v>
      </c>
      <c r="B20" s="24" t="s">
        <v>201</v>
      </c>
      <c r="C20" s="22"/>
      <c r="D20" s="21"/>
      <c r="E20" s="21"/>
      <c r="F20" s="21"/>
    </row>
    <row r="21" spans="1:6">
      <c r="A21" s="19" t="s">
        <v>52</v>
      </c>
      <c r="B21" t="s">
        <v>202</v>
      </c>
      <c r="C21" s="20"/>
      <c r="D21" s="10"/>
      <c r="E21" s="10"/>
      <c r="F21" s="10"/>
    </row>
    <row r="22" spans="1:6">
      <c r="A22" s="19" t="s">
        <v>54</v>
      </c>
      <c r="B22" t="s">
        <v>203</v>
      </c>
      <c r="C22" s="20"/>
      <c r="D22" s="10"/>
      <c r="E22" s="10"/>
      <c r="F22" s="10"/>
    </row>
    <row r="23" spans="1:6">
      <c r="A23" s="19" t="s">
        <v>56</v>
      </c>
      <c r="B23" t="s">
        <v>204</v>
      </c>
      <c r="C23" s="20"/>
      <c r="D23" s="10"/>
      <c r="E23" s="10"/>
      <c r="F23" s="10"/>
    </row>
    <row r="24" spans="1:6">
      <c r="A24" s="19" t="s">
        <v>44</v>
      </c>
      <c r="B24" t="s">
        <v>205</v>
      </c>
      <c r="C24" s="20"/>
      <c r="D24" s="10"/>
      <c r="E24" s="10"/>
      <c r="F24" s="10"/>
    </row>
    <row r="25" spans="1:6">
      <c r="A25" s="19" t="s">
        <v>46</v>
      </c>
      <c r="B25" t="s">
        <v>206</v>
      </c>
      <c r="C25" s="20"/>
      <c r="D25" s="10"/>
      <c r="E25" s="10"/>
      <c r="F25" s="10"/>
    </row>
    <row r="26" spans="1:6">
      <c r="A26" s="23" t="s">
        <v>48</v>
      </c>
      <c r="B26" s="24" t="s">
        <v>207</v>
      </c>
      <c r="C26" s="22"/>
      <c r="D26" s="21"/>
      <c r="E26" s="21"/>
      <c r="F26" s="21"/>
    </row>
    <row r="27" spans="1:6">
      <c r="A27" s="23" t="s">
        <v>50</v>
      </c>
      <c r="B27" s="24" t="s">
        <v>208</v>
      </c>
      <c r="C27" s="22"/>
      <c r="D27" s="21"/>
      <c r="E27" s="21"/>
      <c r="F27" s="21"/>
    </row>
    <row r="28" spans="1:6">
      <c r="A28" s="19" t="s">
        <v>52</v>
      </c>
      <c r="B28" t="s">
        <v>209</v>
      </c>
      <c r="C28" s="20"/>
      <c r="D28" s="10"/>
      <c r="E28" s="10"/>
      <c r="F28" s="10"/>
    </row>
    <row r="29" spans="1:6">
      <c r="A29" s="19" t="s">
        <v>54</v>
      </c>
      <c r="B29" t="s">
        <v>210</v>
      </c>
      <c r="C29" s="20"/>
      <c r="D29" s="10"/>
      <c r="E29" s="10"/>
      <c r="F29" s="10"/>
    </row>
    <row r="30" spans="1:6">
      <c r="A30" s="19" t="s">
        <v>56</v>
      </c>
      <c r="B30" t="s">
        <v>211</v>
      </c>
      <c r="C30" s="20"/>
      <c r="D30" s="10"/>
      <c r="E30" s="10"/>
      <c r="F30" s="10"/>
    </row>
    <row r="31" spans="1:6">
      <c r="A31" s="19" t="s">
        <v>44</v>
      </c>
      <c r="B31" t="s">
        <v>212</v>
      </c>
      <c r="C31" s="20"/>
      <c r="D31" s="10"/>
      <c r="E31" s="10"/>
      <c r="F31" s="10"/>
    </row>
    <row r="32" spans="1:6">
      <c r="A32" s="19" t="s">
        <v>46</v>
      </c>
      <c r="B32" t="s">
        <v>213</v>
      </c>
      <c r="C32" s="20"/>
      <c r="D32" s="10"/>
      <c r="E32" s="10"/>
      <c r="F32" s="10"/>
    </row>
    <row r="33" spans="1:6">
      <c r="A33" s="23" t="s">
        <v>48</v>
      </c>
      <c r="B33" s="24" t="s">
        <v>214</v>
      </c>
      <c r="C33" s="22"/>
      <c r="D33" s="21"/>
      <c r="E33" s="21"/>
      <c r="F33" s="21"/>
    </row>
    <row r="34" spans="1:6">
      <c r="A34" s="23" t="s">
        <v>50</v>
      </c>
      <c r="B34" s="24" t="s">
        <v>215</v>
      </c>
      <c r="C34" s="22"/>
      <c r="D34" s="21"/>
      <c r="E34" s="21"/>
      <c r="F34" s="21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216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52</v>
      </c>
      <c r="B4" t="s">
        <v>217</v>
      </c>
      <c r="C4" s="20"/>
      <c r="D4" s="10"/>
      <c r="E4" s="10"/>
      <c r="F4" s="10"/>
    </row>
    <row r="5" spans="1:6">
      <c r="A5" s="19" t="s">
        <v>54</v>
      </c>
      <c r="B5" t="s">
        <v>218</v>
      </c>
      <c r="C5" s="20"/>
      <c r="D5" s="10"/>
      <c r="E5" s="10"/>
      <c r="F5" s="10"/>
    </row>
    <row r="6" spans="1:6">
      <c r="A6" s="19" t="s">
        <v>56</v>
      </c>
      <c r="B6" t="s">
        <v>219</v>
      </c>
      <c r="C6" s="20"/>
      <c r="D6" s="10"/>
      <c r="E6" s="10"/>
      <c r="F6" s="10"/>
    </row>
    <row r="7" spans="1:6">
      <c r="A7" s="19" t="s">
        <v>44</v>
      </c>
      <c r="B7" t="s">
        <v>220</v>
      </c>
      <c r="C7" s="20"/>
      <c r="D7" s="10"/>
      <c r="E7" s="10"/>
      <c r="F7" s="10"/>
    </row>
    <row r="8" spans="1:6">
      <c r="A8" s="19" t="s">
        <v>46</v>
      </c>
      <c r="B8" t="s">
        <v>221</v>
      </c>
      <c r="C8" s="20"/>
      <c r="D8" s="10"/>
      <c r="E8" s="10"/>
      <c r="F8" s="10"/>
    </row>
    <row r="9" spans="1:6">
      <c r="A9" s="23" t="s">
        <v>48</v>
      </c>
      <c r="B9" s="24" t="s">
        <v>222</v>
      </c>
      <c r="C9" s="22"/>
      <c r="D9" s="21"/>
      <c r="E9" s="21"/>
      <c r="F9" s="21"/>
    </row>
    <row r="10" spans="1:6">
      <c r="A10" s="23" t="s">
        <v>50</v>
      </c>
      <c r="B10" s="24" t="s">
        <v>223</v>
      </c>
      <c r="C10" s="22"/>
      <c r="D10" s="21"/>
      <c r="E10" s="21"/>
      <c r="F10" s="21"/>
    </row>
    <row r="11" spans="1:6">
      <c r="A11" s="19" t="s">
        <v>52</v>
      </c>
      <c r="B11" t="s">
        <v>224</v>
      </c>
      <c r="C11" s="20"/>
      <c r="D11" s="10"/>
      <c r="E11" s="10"/>
      <c r="F11" s="10"/>
    </row>
    <row r="12" spans="1:6">
      <c r="A12" s="19" t="s">
        <v>54</v>
      </c>
      <c r="B12" t="s">
        <v>225</v>
      </c>
      <c r="C12" s="20"/>
      <c r="D12" s="10"/>
      <c r="E12" s="10"/>
      <c r="F12" s="10"/>
    </row>
    <row r="13" spans="1:6">
      <c r="A13" s="19" t="s">
        <v>56</v>
      </c>
      <c r="B13" t="s">
        <v>226</v>
      </c>
      <c r="C13" s="20"/>
      <c r="D13" s="10"/>
      <c r="E13" s="10"/>
      <c r="F13" s="10"/>
    </row>
    <row r="14" spans="1:6">
      <c r="A14" s="19" t="s">
        <v>44</v>
      </c>
      <c r="B14" t="s">
        <v>227</v>
      </c>
      <c r="C14" s="20"/>
      <c r="D14" s="10"/>
      <c r="E14" s="10"/>
      <c r="F14" s="10"/>
    </row>
    <row r="15" spans="1:6">
      <c r="A15" s="19" t="s">
        <v>46</v>
      </c>
      <c r="B15" t="s">
        <v>228</v>
      </c>
      <c r="C15" s="20"/>
      <c r="D15" s="10"/>
      <c r="E15" s="10"/>
      <c r="F15" s="10"/>
    </row>
    <row r="16" spans="1:6">
      <c r="A16" s="23" t="s">
        <v>48</v>
      </c>
      <c r="B16" s="24" t="s">
        <v>229</v>
      </c>
      <c r="C16" s="22"/>
      <c r="D16" s="21"/>
      <c r="E16" s="21"/>
      <c r="F16" s="21"/>
    </row>
    <row r="17" spans="1:6">
      <c r="A17" s="23" t="s">
        <v>50</v>
      </c>
      <c r="B17" s="24" t="s">
        <v>230</v>
      </c>
      <c r="C17" s="22"/>
      <c r="D17" s="21"/>
      <c r="E17" s="21"/>
      <c r="F17" s="21"/>
    </row>
    <row r="18" spans="1:6">
      <c r="A18" s="19" t="s">
        <v>52</v>
      </c>
      <c r="B18" t="s">
        <v>231</v>
      </c>
      <c r="C18" s="20"/>
      <c r="D18" s="10"/>
      <c r="E18" s="10"/>
      <c r="F18" s="10"/>
    </row>
    <row r="19" spans="1:6">
      <c r="A19" s="19" t="s">
        <v>54</v>
      </c>
      <c r="B19" t="s">
        <v>232</v>
      </c>
      <c r="C19" s="20"/>
      <c r="D19" s="10"/>
      <c r="E19" s="10"/>
      <c r="F19" s="10"/>
    </row>
    <row r="20" spans="1:6">
      <c r="A20" s="19" t="s">
        <v>56</v>
      </c>
      <c r="B20" t="s">
        <v>233</v>
      </c>
      <c r="C20" s="20"/>
      <c r="D20" s="10"/>
      <c r="E20" s="10"/>
      <c r="F20" s="10"/>
    </row>
    <row r="21" spans="1:6">
      <c r="A21" s="19" t="s">
        <v>44</v>
      </c>
      <c r="B21" t="s">
        <v>234</v>
      </c>
      <c r="C21" s="20"/>
      <c r="D21" s="10"/>
      <c r="E21" s="10"/>
      <c r="F21" s="10"/>
    </row>
    <row r="22" spans="1:6">
      <c r="A22" s="19" t="s">
        <v>46</v>
      </c>
      <c r="B22" t="s">
        <v>235</v>
      </c>
      <c r="C22" s="20"/>
      <c r="D22" s="10"/>
      <c r="E22" s="10"/>
      <c r="F22" s="10"/>
    </row>
    <row r="23" spans="1:6">
      <c r="A23" s="23" t="s">
        <v>48</v>
      </c>
      <c r="B23" s="24" t="s">
        <v>236</v>
      </c>
      <c r="C23" s="22"/>
      <c r="D23" s="21"/>
      <c r="E23" s="21"/>
      <c r="F23" s="21"/>
    </row>
    <row r="24" spans="1:6">
      <c r="A24" s="23" t="s">
        <v>50</v>
      </c>
      <c r="B24" s="24" t="s">
        <v>237</v>
      </c>
      <c r="C24" s="22"/>
      <c r="D24" s="21"/>
      <c r="E24" s="21"/>
      <c r="F24" s="21"/>
    </row>
    <row r="25" spans="1:6">
      <c r="A25" s="19" t="s">
        <v>52</v>
      </c>
      <c r="B25" t="s">
        <v>238</v>
      </c>
      <c r="C25" s="20"/>
      <c r="D25" s="10"/>
      <c r="E25" s="10"/>
      <c r="F25" s="10"/>
    </row>
    <row r="26" spans="1:6">
      <c r="A26" s="19" t="s">
        <v>54</v>
      </c>
      <c r="B26" t="s">
        <v>239</v>
      </c>
      <c r="C26" s="20"/>
      <c r="D26" s="10"/>
      <c r="E26" s="10"/>
      <c r="F26" s="10"/>
    </row>
    <row r="27" spans="1:6">
      <c r="A27" s="19" t="s">
        <v>56</v>
      </c>
      <c r="B27" t="s">
        <v>240</v>
      </c>
      <c r="C27" s="20"/>
      <c r="D27" s="10"/>
      <c r="E27" s="10"/>
      <c r="F27" s="10"/>
    </row>
    <row r="28" spans="1:6">
      <c r="A28" s="19" t="s">
        <v>44</v>
      </c>
      <c r="B28" t="s">
        <v>241</v>
      </c>
      <c r="C28" s="20"/>
      <c r="D28" s="10"/>
      <c r="E28" s="10"/>
      <c r="F28" s="10"/>
    </row>
    <row r="29" spans="1:6">
      <c r="A29" s="19" t="s">
        <v>46</v>
      </c>
      <c r="B29" t="s">
        <v>242</v>
      </c>
      <c r="C29" s="20"/>
      <c r="D29" s="10"/>
      <c r="E29" s="10"/>
      <c r="F29" s="10"/>
    </row>
    <row r="30" spans="1:6">
      <c r="A30" s="23" t="s">
        <v>48</v>
      </c>
      <c r="B30" s="24" t="s">
        <v>243</v>
      </c>
      <c r="C30" s="22"/>
      <c r="D30" s="21"/>
      <c r="E30" s="21"/>
      <c r="F30" s="21"/>
    </row>
    <row r="31" spans="1:6">
      <c r="A31" s="23" t="s">
        <v>50</v>
      </c>
      <c r="B31" s="24" t="s">
        <v>244</v>
      </c>
      <c r="C31" s="22"/>
      <c r="D31" s="21"/>
      <c r="E31" s="21"/>
      <c r="F31" s="21"/>
    </row>
    <row r="32" spans="1:6">
      <c r="A32" s="19" t="s">
        <v>52</v>
      </c>
      <c r="B32" t="s">
        <v>245</v>
      </c>
      <c r="C32" s="20"/>
      <c r="D32" s="10"/>
      <c r="E32" s="10"/>
      <c r="F32" s="10"/>
    </row>
    <row r="33" spans="1:6">
      <c r="A33" s="19" t="s">
        <v>54</v>
      </c>
      <c r="B33" t="s">
        <v>246</v>
      </c>
      <c r="C33" s="20"/>
      <c r="D33" s="10"/>
      <c r="E33" s="10"/>
      <c r="F33" s="10"/>
    </row>
    <row r="35" spans="1:6">
      <c r="A35" s="5" t="s">
        <v>82</v>
      </c>
    </row>
    <row r="36" spans="1:6">
      <c r="A36" t="s">
        <v>83</v>
      </c>
      <c r="C36" s="26">
        <f>SUM(C4:C33)</f>
        <v>0</v>
      </c>
    </row>
    <row r="37" spans="1:6">
      <c r="A37" t="s">
        <v>84</v>
      </c>
      <c r="C37" s="1">
        <f>COUNTIF(C4:C33,"&gt;"&amp;0)</f>
        <v>0</v>
      </c>
    </row>
    <row r="38" spans="1:6">
      <c r="A38" t="s">
        <v>85</v>
      </c>
      <c r="C38">
        <f>COUNTIF(E4:E33,"Oui")</f>
        <v>0</v>
      </c>
    </row>
    <row r="40" spans="1:6">
      <c r="A40" s="12" t="s">
        <v>86</v>
      </c>
    </row>
    <row r="41" spans="1:6">
      <c r="A41" t="s">
        <v>87</v>
      </c>
      <c r="C41" s="14">
        <f>'Mon contrat'!B11</f>
        <v>513.86666666667</v>
      </c>
    </row>
    <row r="42" spans="1:6">
      <c r="A42" t="s">
        <v>88</v>
      </c>
      <c r="C42" s="14">
        <f>C37*'Mon contrat'!B6</f>
        <v>0</v>
      </c>
    </row>
    <row r="43" spans="1:6">
      <c r="A43" t="s">
        <v>89</v>
      </c>
      <c r="C43" s="14">
        <f>C38*'Mon contrat'!B7</f>
        <v>0</v>
      </c>
    </row>
    <row r="45" spans="1:6">
      <c r="A45" s="4" t="s">
        <v>90</v>
      </c>
      <c r="C45" s="27">
        <f>C41+C42+C43</f>
        <v>513.86666666667</v>
      </c>
    </row>
    <row r="48" spans="1:6">
      <c r="A48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247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56</v>
      </c>
      <c r="B4" t="s">
        <v>248</v>
      </c>
      <c r="C4" s="20"/>
      <c r="D4" s="10"/>
      <c r="E4" s="10"/>
      <c r="F4" s="10"/>
    </row>
    <row r="5" spans="1:6">
      <c r="A5" s="19" t="s">
        <v>44</v>
      </c>
      <c r="B5" t="s">
        <v>249</v>
      </c>
      <c r="C5" s="20"/>
      <c r="D5" s="10"/>
      <c r="E5" s="10"/>
      <c r="F5" s="10"/>
    </row>
    <row r="6" spans="1:6">
      <c r="A6" s="19" t="s">
        <v>46</v>
      </c>
      <c r="B6" t="s">
        <v>250</v>
      </c>
      <c r="C6" s="20"/>
      <c r="D6" s="10"/>
      <c r="E6" s="10"/>
      <c r="F6" s="10"/>
    </row>
    <row r="7" spans="1:6">
      <c r="A7" s="23" t="s">
        <v>48</v>
      </c>
      <c r="B7" s="24" t="s">
        <v>251</v>
      </c>
      <c r="C7" s="22"/>
      <c r="D7" s="21"/>
      <c r="E7" s="21"/>
      <c r="F7" s="21"/>
    </row>
    <row r="8" spans="1:6">
      <c r="A8" s="23" t="s">
        <v>50</v>
      </c>
      <c r="B8" s="24" t="s">
        <v>252</v>
      </c>
      <c r="C8" s="22"/>
      <c r="D8" s="21"/>
      <c r="E8" s="21"/>
      <c r="F8" s="21"/>
    </row>
    <row r="9" spans="1:6">
      <c r="A9" s="19" t="s">
        <v>52</v>
      </c>
      <c r="B9" t="s">
        <v>253</v>
      </c>
      <c r="C9" s="20"/>
      <c r="D9" s="10"/>
      <c r="E9" s="10"/>
      <c r="F9" s="10"/>
    </row>
    <row r="10" spans="1:6">
      <c r="A10" s="19" t="s">
        <v>54</v>
      </c>
      <c r="B10" t="s">
        <v>254</v>
      </c>
      <c r="C10" s="20"/>
      <c r="D10" s="10"/>
      <c r="E10" s="10"/>
      <c r="F10" s="10"/>
    </row>
    <row r="11" spans="1:6">
      <c r="A11" s="19" t="s">
        <v>56</v>
      </c>
      <c r="B11" t="s">
        <v>255</v>
      </c>
      <c r="C11" s="20"/>
      <c r="D11" s="10"/>
      <c r="E11" s="10"/>
      <c r="F11" s="10"/>
    </row>
    <row r="12" spans="1:6">
      <c r="A12" s="19" t="s">
        <v>44</v>
      </c>
      <c r="B12" t="s">
        <v>256</v>
      </c>
      <c r="C12" s="20"/>
      <c r="D12" s="10"/>
      <c r="E12" s="10"/>
      <c r="F12" s="10"/>
    </row>
    <row r="13" spans="1:6">
      <c r="A13" s="19" t="s">
        <v>46</v>
      </c>
      <c r="B13" t="s">
        <v>257</v>
      </c>
      <c r="C13" s="20"/>
      <c r="D13" s="10"/>
      <c r="E13" s="10"/>
      <c r="F13" s="10"/>
    </row>
    <row r="14" spans="1:6">
      <c r="A14" s="23" t="s">
        <v>48</v>
      </c>
      <c r="B14" s="24" t="s">
        <v>258</v>
      </c>
      <c r="C14" s="22"/>
      <c r="D14" s="21"/>
      <c r="E14" s="21"/>
      <c r="F14" s="21"/>
    </row>
    <row r="15" spans="1:6">
      <c r="A15" s="23" t="s">
        <v>50</v>
      </c>
      <c r="B15" s="24" t="s">
        <v>259</v>
      </c>
      <c r="C15" s="22"/>
      <c r="D15" s="21"/>
      <c r="E15" s="21"/>
      <c r="F15" s="21"/>
    </row>
    <row r="16" spans="1:6">
      <c r="A16" s="19" t="s">
        <v>52</v>
      </c>
      <c r="B16" t="s">
        <v>260</v>
      </c>
      <c r="C16" s="20"/>
      <c r="D16" s="10"/>
      <c r="E16" s="10"/>
      <c r="F16" s="10"/>
    </row>
    <row r="17" spans="1:6">
      <c r="A17" s="19" t="s">
        <v>54</v>
      </c>
      <c r="B17" t="s">
        <v>261</v>
      </c>
      <c r="C17" s="20"/>
      <c r="D17" s="10"/>
      <c r="E17" s="10"/>
      <c r="F17" s="10"/>
    </row>
    <row r="18" spans="1:6">
      <c r="A18" s="19" t="s">
        <v>56</v>
      </c>
      <c r="B18" t="s">
        <v>262</v>
      </c>
      <c r="C18" s="20"/>
      <c r="D18" s="10"/>
      <c r="E18" s="10"/>
      <c r="F18" s="10"/>
    </row>
    <row r="19" spans="1:6">
      <c r="A19" s="19" t="s">
        <v>44</v>
      </c>
      <c r="B19" t="s">
        <v>263</v>
      </c>
      <c r="C19" s="20"/>
      <c r="D19" s="10"/>
      <c r="E19" s="10"/>
      <c r="F19" s="10"/>
    </row>
    <row r="20" spans="1:6">
      <c r="A20" s="19" t="s">
        <v>46</v>
      </c>
      <c r="B20" t="s">
        <v>264</v>
      </c>
      <c r="C20" s="20"/>
      <c r="D20" s="10"/>
      <c r="E20" s="10"/>
      <c r="F20" s="10"/>
    </row>
    <row r="21" spans="1:6">
      <c r="A21" s="23" t="s">
        <v>48</v>
      </c>
      <c r="B21" s="24" t="s">
        <v>265</v>
      </c>
      <c r="C21" s="22"/>
      <c r="D21" s="21"/>
      <c r="E21" s="21"/>
      <c r="F21" s="21"/>
    </row>
    <row r="22" spans="1:6">
      <c r="A22" s="23" t="s">
        <v>50</v>
      </c>
      <c r="B22" s="24" t="s">
        <v>266</v>
      </c>
      <c r="C22" s="22"/>
      <c r="D22" s="21"/>
      <c r="E22" s="21"/>
      <c r="F22" s="21"/>
    </row>
    <row r="23" spans="1:6">
      <c r="A23" s="19" t="s">
        <v>52</v>
      </c>
      <c r="B23" t="s">
        <v>267</v>
      </c>
      <c r="C23" s="20"/>
      <c r="D23" s="10"/>
      <c r="E23" s="10"/>
      <c r="F23" s="10"/>
    </row>
    <row r="24" spans="1:6">
      <c r="A24" s="19" t="s">
        <v>54</v>
      </c>
      <c r="B24" t="s">
        <v>268</v>
      </c>
      <c r="C24" s="20"/>
      <c r="D24" s="10"/>
      <c r="E24" s="10"/>
      <c r="F24" s="10"/>
    </row>
    <row r="25" spans="1:6">
      <c r="A25" s="19" t="s">
        <v>56</v>
      </c>
      <c r="B25" t="s">
        <v>269</v>
      </c>
      <c r="C25" s="20"/>
      <c r="D25" s="10"/>
      <c r="E25" s="10"/>
      <c r="F25" s="10"/>
    </row>
    <row r="26" spans="1:6">
      <c r="A26" s="19" t="s">
        <v>44</v>
      </c>
      <c r="B26" t="s">
        <v>270</v>
      </c>
      <c r="C26" s="20"/>
      <c r="D26" s="10"/>
      <c r="E26" s="10"/>
      <c r="F26" s="10"/>
    </row>
    <row r="27" spans="1:6">
      <c r="A27" s="19" t="s">
        <v>46</v>
      </c>
      <c r="B27" t="s">
        <v>271</v>
      </c>
      <c r="C27" s="20"/>
      <c r="D27" s="10"/>
      <c r="E27" s="10"/>
      <c r="F27" s="10"/>
    </row>
    <row r="28" spans="1:6">
      <c r="A28" s="23" t="s">
        <v>48</v>
      </c>
      <c r="B28" s="24" t="s">
        <v>272</v>
      </c>
      <c r="C28" s="22"/>
      <c r="D28" s="21"/>
      <c r="E28" s="21"/>
      <c r="F28" s="21"/>
    </row>
    <row r="29" spans="1:6">
      <c r="A29" s="23" t="s">
        <v>50</v>
      </c>
      <c r="B29" s="24" t="s">
        <v>273</v>
      </c>
      <c r="C29" s="22"/>
      <c r="D29" s="21"/>
      <c r="E29" s="21"/>
      <c r="F29" s="21"/>
    </row>
    <row r="30" spans="1:6">
      <c r="A30" s="19" t="s">
        <v>52</v>
      </c>
      <c r="B30" t="s">
        <v>274</v>
      </c>
      <c r="C30" s="20"/>
      <c r="D30" s="10"/>
      <c r="E30" s="10"/>
      <c r="F30" s="10"/>
    </row>
    <row r="31" spans="1:6">
      <c r="A31" s="19" t="s">
        <v>54</v>
      </c>
      <c r="B31" t="s">
        <v>275</v>
      </c>
      <c r="C31" s="20"/>
      <c r="D31" s="10"/>
      <c r="E31" s="10"/>
      <c r="F31" s="10"/>
    </row>
    <row r="32" spans="1:6">
      <c r="A32" s="19" t="s">
        <v>56</v>
      </c>
      <c r="B32" t="s">
        <v>276</v>
      </c>
      <c r="C32" s="20"/>
      <c r="D32" s="10"/>
      <c r="E32" s="10"/>
      <c r="F32" s="10"/>
    </row>
    <row r="33" spans="1:6">
      <c r="A33" s="19" t="s">
        <v>44</v>
      </c>
      <c r="B33" t="s">
        <v>277</v>
      </c>
      <c r="C33" s="20"/>
      <c r="D33" s="10"/>
      <c r="E33" s="10"/>
      <c r="F33" s="10"/>
    </row>
    <row r="34" spans="1:6">
      <c r="A34" s="19" t="s">
        <v>46</v>
      </c>
      <c r="B34" t="s">
        <v>278</v>
      </c>
      <c r="C34" s="20"/>
      <c r="D34" s="10"/>
      <c r="E34" s="10"/>
      <c r="F34" s="10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279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23" t="s">
        <v>48</v>
      </c>
      <c r="B4" s="24" t="s">
        <v>280</v>
      </c>
      <c r="C4" s="22"/>
      <c r="D4" s="21"/>
      <c r="E4" s="21"/>
      <c r="F4" s="21"/>
    </row>
    <row r="5" spans="1:6">
      <c r="A5" s="23" t="s">
        <v>50</v>
      </c>
      <c r="B5" s="24" t="s">
        <v>281</v>
      </c>
      <c r="C5" s="22"/>
      <c r="D5" s="21"/>
      <c r="E5" s="21"/>
      <c r="F5" s="21"/>
    </row>
    <row r="6" spans="1:6">
      <c r="A6" s="19" t="s">
        <v>52</v>
      </c>
      <c r="B6" t="s">
        <v>282</v>
      </c>
      <c r="C6" s="20"/>
      <c r="D6" s="10"/>
      <c r="E6" s="10"/>
      <c r="F6" s="10"/>
    </row>
    <row r="7" spans="1:6">
      <c r="A7" s="19" t="s">
        <v>54</v>
      </c>
      <c r="B7" t="s">
        <v>283</v>
      </c>
      <c r="C7" s="20"/>
      <c r="D7" s="10"/>
      <c r="E7" s="10"/>
      <c r="F7" s="10"/>
    </row>
    <row r="8" spans="1:6">
      <c r="A8" s="19" t="s">
        <v>56</v>
      </c>
      <c r="B8" t="s">
        <v>284</v>
      </c>
      <c r="C8" s="20"/>
      <c r="D8" s="10"/>
      <c r="E8" s="10"/>
      <c r="F8" s="10"/>
    </row>
    <row r="9" spans="1:6">
      <c r="A9" s="19" t="s">
        <v>44</v>
      </c>
      <c r="B9" t="s">
        <v>285</v>
      </c>
      <c r="C9" s="20"/>
      <c r="D9" s="10"/>
      <c r="E9" s="10"/>
      <c r="F9" s="10"/>
    </row>
    <row r="10" spans="1:6">
      <c r="A10" s="19" t="s">
        <v>46</v>
      </c>
      <c r="B10" t="s">
        <v>286</v>
      </c>
      <c r="C10" s="20"/>
      <c r="D10" s="10"/>
      <c r="E10" s="10"/>
      <c r="F10" s="10"/>
    </row>
    <row r="11" spans="1:6">
      <c r="A11" s="23" t="s">
        <v>48</v>
      </c>
      <c r="B11" s="24" t="s">
        <v>287</v>
      </c>
      <c r="C11" s="22"/>
      <c r="D11" s="21"/>
      <c r="E11" s="21"/>
      <c r="F11" s="21"/>
    </row>
    <row r="12" spans="1:6">
      <c r="A12" s="23" t="s">
        <v>50</v>
      </c>
      <c r="B12" s="24" t="s">
        <v>288</v>
      </c>
      <c r="C12" s="22"/>
      <c r="D12" s="21"/>
      <c r="E12" s="21"/>
      <c r="F12" s="21"/>
    </row>
    <row r="13" spans="1:6">
      <c r="A13" s="19" t="s">
        <v>52</v>
      </c>
      <c r="B13" t="s">
        <v>289</v>
      </c>
      <c r="C13" s="20"/>
      <c r="D13" s="10"/>
      <c r="E13" s="10"/>
      <c r="F13" s="10"/>
    </row>
    <row r="14" spans="1:6">
      <c r="A14" s="19" t="s">
        <v>54</v>
      </c>
      <c r="B14" t="s">
        <v>290</v>
      </c>
      <c r="C14" s="20"/>
      <c r="D14" s="10"/>
      <c r="E14" s="10"/>
      <c r="F14" s="10"/>
    </row>
    <row r="15" spans="1:6">
      <c r="A15" s="19" t="s">
        <v>56</v>
      </c>
      <c r="B15" t="s">
        <v>291</v>
      </c>
      <c r="C15" s="20"/>
      <c r="D15" s="10"/>
      <c r="E15" s="10"/>
      <c r="F15" s="10"/>
    </row>
    <row r="16" spans="1:6">
      <c r="A16" s="19" t="s">
        <v>44</v>
      </c>
      <c r="B16" t="s">
        <v>292</v>
      </c>
      <c r="C16" s="20"/>
      <c r="D16" s="10"/>
      <c r="E16" s="10"/>
      <c r="F16" s="10"/>
    </row>
    <row r="17" spans="1:6">
      <c r="A17" s="19" t="s">
        <v>46</v>
      </c>
      <c r="B17" t="s">
        <v>293</v>
      </c>
      <c r="C17" s="20"/>
      <c r="D17" s="10"/>
      <c r="E17" s="10"/>
      <c r="F17" s="10"/>
    </row>
    <row r="18" spans="1:6">
      <c r="A18" s="23" t="s">
        <v>48</v>
      </c>
      <c r="B18" s="24" t="s">
        <v>294</v>
      </c>
      <c r="C18" s="22"/>
      <c r="D18" s="21"/>
      <c r="E18" s="21"/>
      <c r="F18" s="21"/>
    </row>
    <row r="19" spans="1:6">
      <c r="A19" s="23" t="s">
        <v>50</v>
      </c>
      <c r="B19" s="24" t="s">
        <v>295</v>
      </c>
      <c r="C19" s="22"/>
      <c r="D19" s="21"/>
      <c r="E19" s="21"/>
      <c r="F19" s="21"/>
    </row>
    <row r="20" spans="1:6">
      <c r="A20" s="19" t="s">
        <v>52</v>
      </c>
      <c r="B20" t="s">
        <v>296</v>
      </c>
      <c r="C20" s="20"/>
      <c r="D20" s="10"/>
      <c r="E20" s="10"/>
      <c r="F20" s="10"/>
    </row>
    <row r="21" spans="1:6">
      <c r="A21" s="19" t="s">
        <v>54</v>
      </c>
      <c r="B21" t="s">
        <v>297</v>
      </c>
      <c r="C21" s="20"/>
      <c r="D21" s="10"/>
      <c r="E21" s="10"/>
      <c r="F21" s="10"/>
    </row>
    <row r="22" spans="1:6">
      <c r="A22" s="19" t="s">
        <v>56</v>
      </c>
      <c r="B22" t="s">
        <v>298</v>
      </c>
      <c r="C22" s="20"/>
      <c r="D22" s="10"/>
      <c r="E22" s="10"/>
      <c r="F22" s="10"/>
    </row>
    <row r="23" spans="1:6">
      <c r="A23" s="19" t="s">
        <v>44</v>
      </c>
      <c r="B23" t="s">
        <v>299</v>
      </c>
      <c r="C23" s="20"/>
      <c r="D23" s="10"/>
      <c r="E23" s="10"/>
      <c r="F23" s="10"/>
    </row>
    <row r="24" spans="1:6">
      <c r="A24" s="19" t="s">
        <v>46</v>
      </c>
      <c r="B24" t="s">
        <v>300</v>
      </c>
      <c r="C24" s="20"/>
      <c r="D24" s="10"/>
      <c r="E24" s="10"/>
      <c r="F24" s="10"/>
    </row>
    <row r="25" spans="1:6">
      <c r="A25" s="23" t="s">
        <v>48</v>
      </c>
      <c r="B25" s="24" t="s">
        <v>301</v>
      </c>
      <c r="C25" s="22"/>
      <c r="D25" s="21"/>
      <c r="E25" s="21"/>
      <c r="F25" s="21"/>
    </row>
    <row r="26" spans="1:6">
      <c r="A26" s="23" t="s">
        <v>50</v>
      </c>
      <c r="B26" s="24" t="s">
        <v>302</v>
      </c>
      <c r="C26" s="22"/>
      <c r="D26" s="21"/>
      <c r="E26" s="21"/>
      <c r="F26" s="21"/>
    </row>
    <row r="27" spans="1:6">
      <c r="A27" s="19" t="s">
        <v>52</v>
      </c>
      <c r="B27" t="s">
        <v>303</v>
      </c>
      <c r="C27" s="20"/>
      <c r="D27" s="10"/>
      <c r="E27" s="10"/>
      <c r="F27" s="10"/>
    </row>
    <row r="28" spans="1:6">
      <c r="A28" s="19" t="s">
        <v>54</v>
      </c>
      <c r="B28" t="s">
        <v>304</v>
      </c>
      <c r="C28" s="20"/>
      <c r="D28" s="10"/>
      <c r="E28" s="10"/>
      <c r="F28" s="10"/>
    </row>
    <row r="29" spans="1:6">
      <c r="A29" s="19" t="s">
        <v>56</v>
      </c>
      <c r="B29" t="s">
        <v>305</v>
      </c>
      <c r="C29" s="20"/>
      <c r="D29" s="10"/>
      <c r="E29" s="10"/>
      <c r="F29" s="10"/>
    </row>
    <row r="30" spans="1:6">
      <c r="A30" s="19" t="s">
        <v>44</v>
      </c>
      <c r="B30" t="s">
        <v>306</v>
      </c>
      <c r="C30" s="20"/>
      <c r="D30" s="10"/>
      <c r="E30" s="10"/>
      <c r="F30" s="10"/>
    </row>
    <row r="31" spans="1:6">
      <c r="A31" s="19" t="s">
        <v>46</v>
      </c>
      <c r="B31" t="s">
        <v>307</v>
      </c>
      <c r="C31" s="20"/>
      <c r="D31" s="10"/>
      <c r="E31" s="10"/>
      <c r="F31" s="10"/>
    </row>
    <row r="32" spans="1:6">
      <c r="A32" s="23" t="s">
        <v>48</v>
      </c>
      <c r="B32" s="24" t="s">
        <v>308</v>
      </c>
      <c r="C32" s="22"/>
      <c r="D32" s="21"/>
      <c r="E32" s="21"/>
      <c r="F32" s="21"/>
    </row>
    <row r="33" spans="1:6">
      <c r="A33" s="23" t="s">
        <v>50</v>
      </c>
      <c r="B33" s="24" t="s">
        <v>309</v>
      </c>
      <c r="C33" s="22"/>
      <c r="D33" s="21"/>
      <c r="E33" s="21"/>
      <c r="F33" s="21"/>
    </row>
    <row r="34" spans="1:6">
      <c r="A34" s="19" t="s">
        <v>52</v>
      </c>
      <c r="B34" t="s">
        <v>310</v>
      </c>
      <c r="C34" s="20"/>
      <c r="D34" s="10"/>
      <c r="E34" s="10"/>
      <c r="F34" s="10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311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54</v>
      </c>
      <c r="B4" t="s">
        <v>312</v>
      </c>
      <c r="C4" s="20"/>
      <c r="D4" s="10"/>
      <c r="E4" s="10"/>
      <c r="F4" s="10"/>
    </row>
    <row r="5" spans="1:6">
      <c r="A5" s="19" t="s">
        <v>56</v>
      </c>
      <c r="B5" t="s">
        <v>313</v>
      </c>
      <c r="C5" s="20"/>
      <c r="D5" s="10"/>
      <c r="E5" s="10"/>
      <c r="F5" s="10"/>
    </row>
    <row r="6" spans="1:6">
      <c r="A6" s="19" t="s">
        <v>44</v>
      </c>
      <c r="B6" t="s">
        <v>314</v>
      </c>
      <c r="C6" s="20"/>
      <c r="D6" s="10"/>
      <c r="E6" s="10"/>
      <c r="F6" s="10"/>
    </row>
    <row r="7" spans="1:6">
      <c r="A7" s="19" t="s">
        <v>46</v>
      </c>
      <c r="B7" t="s">
        <v>315</v>
      </c>
      <c r="C7" s="20"/>
      <c r="D7" s="10"/>
      <c r="E7" s="10"/>
      <c r="F7" s="10"/>
    </row>
    <row r="8" spans="1:6">
      <c r="A8" s="23" t="s">
        <v>48</v>
      </c>
      <c r="B8" s="24" t="s">
        <v>316</v>
      </c>
      <c r="C8" s="22"/>
      <c r="D8" s="21"/>
      <c r="E8" s="21"/>
      <c r="F8" s="21"/>
    </row>
    <row r="9" spans="1:6">
      <c r="A9" s="23" t="s">
        <v>50</v>
      </c>
      <c r="B9" s="24" t="s">
        <v>317</v>
      </c>
      <c r="C9" s="22"/>
      <c r="D9" s="21"/>
      <c r="E9" s="21"/>
      <c r="F9" s="21"/>
    </row>
    <row r="10" spans="1:6">
      <c r="A10" s="19" t="s">
        <v>52</v>
      </c>
      <c r="B10" t="s">
        <v>318</v>
      </c>
      <c r="C10" s="20"/>
      <c r="D10" s="10"/>
      <c r="E10" s="10"/>
      <c r="F10" s="10"/>
    </row>
    <row r="11" spans="1:6">
      <c r="A11" s="19" t="s">
        <v>54</v>
      </c>
      <c r="B11" t="s">
        <v>319</v>
      </c>
      <c r="C11" s="20"/>
      <c r="D11" s="10"/>
      <c r="E11" s="10"/>
      <c r="F11" s="10"/>
    </row>
    <row r="12" spans="1:6">
      <c r="A12" s="19" t="s">
        <v>56</v>
      </c>
      <c r="B12" t="s">
        <v>320</v>
      </c>
      <c r="C12" s="20"/>
      <c r="D12" s="10"/>
      <c r="E12" s="10"/>
      <c r="F12" s="10"/>
    </row>
    <row r="13" spans="1:6">
      <c r="A13" s="19" t="s">
        <v>44</v>
      </c>
      <c r="B13" t="s">
        <v>321</v>
      </c>
      <c r="C13" s="20"/>
      <c r="D13" s="10"/>
      <c r="E13" s="10"/>
      <c r="F13" s="10"/>
    </row>
    <row r="14" spans="1:6">
      <c r="A14" s="19" t="s">
        <v>46</v>
      </c>
      <c r="B14" t="s">
        <v>322</v>
      </c>
      <c r="C14" s="20"/>
      <c r="D14" s="10"/>
      <c r="E14" s="10"/>
      <c r="F14" s="10"/>
    </row>
    <row r="15" spans="1:6">
      <c r="A15" s="23" t="s">
        <v>48</v>
      </c>
      <c r="B15" s="24" t="s">
        <v>323</v>
      </c>
      <c r="C15" s="22"/>
      <c r="D15" s="21"/>
      <c r="E15" s="21"/>
      <c r="F15" s="21"/>
    </row>
    <row r="16" spans="1:6">
      <c r="A16" s="23" t="s">
        <v>50</v>
      </c>
      <c r="B16" s="24" t="s">
        <v>324</v>
      </c>
      <c r="C16" s="22"/>
      <c r="D16" s="21"/>
      <c r="E16" s="21"/>
      <c r="F16" s="21"/>
    </row>
    <row r="17" spans="1:6">
      <c r="A17" s="19" t="s">
        <v>52</v>
      </c>
      <c r="B17" t="s">
        <v>325</v>
      </c>
      <c r="C17" s="20"/>
      <c r="D17" s="10"/>
      <c r="E17" s="10"/>
      <c r="F17" s="10"/>
    </row>
    <row r="18" spans="1:6">
      <c r="A18" s="19" t="s">
        <v>54</v>
      </c>
      <c r="B18" t="s">
        <v>326</v>
      </c>
      <c r="C18" s="20"/>
      <c r="D18" s="10"/>
      <c r="E18" s="10"/>
      <c r="F18" s="10"/>
    </row>
    <row r="19" spans="1:6">
      <c r="A19" s="19" t="s">
        <v>56</v>
      </c>
      <c r="B19" t="s">
        <v>327</v>
      </c>
      <c r="C19" s="20"/>
      <c r="D19" s="10"/>
      <c r="E19" s="10"/>
      <c r="F19" s="10"/>
    </row>
    <row r="20" spans="1:6">
      <c r="A20" s="19" t="s">
        <v>44</v>
      </c>
      <c r="B20" t="s">
        <v>328</v>
      </c>
      <c r="C20" s="20"/>
      <c r="D20" s="10"/>
      <c r="E20" s="10"/>
      <c r="F20" s="10"/>
    </row>
    <row r="21" spans="1:6">
      <c r="A21" s="19" t="s">
        <v>46</v>
      </c>
      <c r="B21" t="s">
        <v>329</v>
      </c>
      <c r="C21" s="20"/>
      <c r="D21" s="10"/>
      <c r="E21" s="10"/>
      <c r="F21" s="10"/>
    </row>
    <row r="22" spans="1:6">
      <c r="A22" s="23" t="s">
        <v>48</v>
      </c>
      <c r="B22" s="24" t="s">
        <v>330</v>
      </c>
      <c r="C22" s="22"/>
      <c r="D22" s="21"/>
      <c r="E22" s="21"/>
      <c r="F22" s="21"/>
    </row>
    <row r="23" spans="1:6">
      <c r="A23" s="23" t="s">
        <v>50</v>
      </c>
      <c r="B23" s="24" t="s">
        <v>331</v>
      </c>
      <c r="C23" s="22"/>
      <c r="D23" s="21"/>
      <c r="E23" s="21"/>
      <c r="F23" s="21"/>
    </row>
    <row r="24" spans="1:6">
      <c r="A24" s="19" t="s">
        <v>52</v>
      </c>
      <c r="B24" t="s">
        <v>332</v>
      </c>
      <c r="C24" s="20"/>
      <c r="D24" s="10"/>
      <c r="E24" s="10"/>
      <c r="F24" s="10"/>
    </row>
    <row r="25" spans="1:6">
      <c r="A25" s="19" t="s">
        <v>54</v>
      </c>
      <c r="B25" t="s">
        <v>333</v>
      </c>
      <c r="C25" s="20"/>
      <c r="D25" s="10"/>
      <c r="E25" s="10"/>
      <c r="F25" s="10"/>
    </row>
    <row r="26" spans="1:6">
      <c r="A26" s="19" t="s">
        <v>56</v>
      </c>
      <c r="B26" t="s">
        <v>334</v>
      </c>
      <c r="C26" s="20"/>
      <c r="D26" s="10"/>
      <c r="E26" s="10"/>
      <c r="F26" s="10"/>
    </row>
    <row r="27" spans="1:6">
      <c r="A27" s="19" t="s">
        <v>44</v>
      </c>
      <c r="B27" t="s">
        <v>335</v>
      </c>
      <c r="C27" s="20"/>
      <c r="D27" s="10"/>
      <c r="E27" s="10"/>
      <c r="F27" s="10"/>
    </row>
    <row r="28" spans="1:6">
      <c r="A28" s="19" t="s">
        <v>46</v>
      </c>
      <c r="B28" t="s">
        <v>336</v>
      </c>
      <c r="C28" s="20"/>
      <c r="D28" s="10"/>
      <c r="E28" s="10"/>
      <c r="F28" s="10"/>
    </row>
    <row r="29" spans="1:6">
      <c r="A29" s="23" t="s">
        <v>48</v>
      </c>
      <c r="B29" s="24" t="s">
        <v>337</v>
      </c>
      <c r="C29" s="22"/>
      <c r="D29" s="21"/>
      <c r="E29" s="21"/>
      <c r="F29" s="21"/>
    </row>
    <row r="30" spans="1:6">
      <c r="A30" s="23" t="s">
        <v>50</v>
      </c>
      <c r="B30" s="24" t="s">
        <v>338</v>
      </c>
      <c r="C30" s="22"/>
      <c r="D30" s="21"/>
      <c r="E30" s="21"/>
      <c r="F30" s="21"/>
    </row>
    <row r="31" spans="1:6">
      <c r="A31" s="19" t="s">
        <v>52</v>
      </c>
      <c r="B31" t="s">
        <v>339</v>
      </c>
      <c r="C31" s="20"/>
      <c r="D31" s="10"/>
      <c r="E31" s="10"/>
      <c r="F31" s="10"/>
    </row>
    <row r="32" spans="1:6">
      <c r="A32" s="19" t="s">
        <v>54</v>
      </c>
      <c r="B32" t="s">
        <v>340</v>
      </c>
      <c r="C32" s="20"/>
      <c r="D32" s="10"/>
      <c r="E32" s="10"/>
      <c r="F32" s="10"/>
    </row>
    <row r="33" spans="1:6">
      <c r="A33" s="19" t="s">
        <v>56</v>
      </c>
      <c r="B33" t="s">
        <v>341</v>
      </c>
      <c r="C33" s="20"/>
      <c r="D33" s="10"/>
      <c r="E33" s="10"/>
      <c r="F33" s="10"/>
    </row>
    <row r="35" spans="1:6">
      <c r="A35" s="5" t="s">
        <v>82</v>
      </c>
    </row>
    <row r="36" spans="1:6">
      <c r="A36" t="s">
        <v>83</v>
      </c>
      <c r="C36" s="26">
        <f>SUM(C4:C33)</f>
        <v>0</v>
      </c>
    </row>
    <row r="37" spans="1:6">
      <c r="A37" t="s">
        <v>84</v>
      </c>
      <c r="C37" s="1">
        <f>COUNTIF(C4:C33,"&gt;"&amp;0)</f>
        <v>0</v>
      </c>
    </row>
    <row r="38" spans="1:6">
      <c r="A38" t="s">
        <v>85</v>
      </c>
      <c r="C38">
        <f>COUNTIF(E4:E33,"Oui")</f>
        <v>0</v>
      </c>
    </row>
    <row r="40" spans="1:6">
      <c r="A40" s="12" t="s">
        <v>86</v>
      </c>
    </row>
    <row r="41" spans="1:6">
      <c r="A41" t="s">
        <v>87</v>
      </c>
      <c r="C41" s="14">
        <f>'Mon contrat'!B11</f>
        <v>513.86666666667</v>
      </c>
    </row>
    <row r="42" spans="1:6">
      <c r="A42" t="s">
        <v>88</v>
      </c>
      <c r="C42" s="14">
        <f>C37*'Mon contrat'!B6</f>
        <v>0</v>
      </c>
    </row>
    <row r="43" spans="1:6">
      <c r="A43" t="s">
        <v>89</v>
      </c>
      <c r="C43" s="14">
        <f>C38*'Mon contrat'!B7</f>
        <v>0</v>
      </c>
    </row>
    <row r="45" spans="1:6">
      <c r="A45" s="4" t="s">
        <v>90</v>
      </c>
      <c r="C45" s="27">
        <f>C41+C42+C43</f>
        <v>513.86666666667</v>
      </c>
    </row>
    <row r="48" spans="1:6">
      <c r="A48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342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44</v>
      </c>
      <c r="B4" t="s">
        <v>343</v>
      </c>
      <c r="C4" s="20"/>
      <c r="D4" s="10"/>
      <c r="E4" s="10"/>
      <c r="F4" s="10"/>
    </row>
    <row r="5" spans="1:6">
      <c r="A5" s="19" t="s">
        <v>46</v>
      </c>
      <c r="B5" t="s">
        <v>344</v>
      </c>
      <c r="C5" s="20"/>
      <c r="D5" s="10"/>
      <c r="E5" s="10"/>
      <c r="F5" s="10"/>
    </row>
    <row r="6" spans="1:6">
      <c r="A6" s="23" t="s">
        <v>48</v>
      </c>
      <c r="B6" s="24" t="s">
        <v>345</v>
      </c>
      <c r="C6" s="22"/>
      <c r="D6" s="21"/>
      <c r="E6" s="21"/>
      <c r="F6" s="21"/>
    </row>
    <row r="7" spans="1:6">
      <c r="A7" s="23" t="s">
        <v>50</v>
      </c>
      <c r="B7" s="24" t="s">
        <v>346</v>
      </c>
      <c r="C7" s="22"/>
      <c r="D7" s="21"/>
      <c r="E7" s="21"/>
      <c r="F7" s="21"/>
    </row>
    <row r="8" spans="1:6">
      <c r="A8" s="19" t="s">
        <v>52</v>
      </c>
      <c r="B8" t="s">
        <v>347</v>
      </c>
      <c r="C8" s="20"/>
      <c r="D8" s="10"/>
      <c r="E8" s="10"/>
      <c r="F8" s="10"/>
    </row>
    <row r="9" spans="1:6">
      <c r="A9" s="19" t="s">
        <v>54</v>
      </c>
      <c r="B9" t="s">
        <v>348</v>
      </c>
      <c r="C9" s="20"/>
      <c r="D9" s="10"/>
      <c r="E9" s="10"/>
      <c r="F9" s="10"/>
    </row>
    <row r="10" spans="1:6">
      <c r="A10" s="19" t="s">
        <v>56</v>
      </c>
      <c r="B10" t="s">
        <v>349</v>
      </c>
      <c r="C10" s="20"/>
      <c r="D10" s="10"/>
      <c r="E10" s="10"/>
      <c r="F10" s="10"/>
    </row>
    <row r="11" spans="1:6">
      <c r="A11" s="19" t="s">
        <v>44</v>
      </c>
      <c r="B11" t="s">
        <v>350</v>
      </c>
      <c r="C11" s="20"/>
      <c r="D11" s="10"/>
      <c r="E11" s="10"/>
      <c r="F11" s="10"/>
    </row>
    <row r="12" spans="1:6">
      <c r="A12" s="19" t="s">
        <v>46</v>
      </c>
      <c r="B12" t="s">
        <v>351</v>
      </c>
      <c r="C12" s="20"/>
      <c r="D12" s="10"/>
      <c r="E12" s="10"/>
      <c r="F12" s="10"/>
    </row>
    <row r="13" spans="1:6">
      <c r="A13" s="23" t="s">
        <v>48</v>
      </c>
      <c r="B13" s="24" t="s">
        <v>352</v>
      </c>
      <c r="C13" s="22"/>
      <c r="D13" s="21"/>
      <c r="E13" s="21"/>
      <c r="F13" s="21"/>
    </row>
    <row r="14" spans="1:6">
      <c r="A14" s="23" t="s">
        <v>50</v>
      </c>
      <c r="B14" s="24" t="s">
        <v>353</v>
      </c>
      <c r="C14" s="22"/>
      <c r="D14" s="21"/>
      <c r="E14" s="21"/>
      <c r="F14" s="21"/>
    </row>
    <row r="15" spans="1:6">
      <c r="A15" s="19" t="s">
        <v>52</v>
      </c>
      <c r="B15" t="s">
        <v>354</v>
      </c>
      <c r="C15" s="20"/>
      <c r="D15" s="10"/>
      <c r="E15" s="10"/>
      <c r="F15" s="10"/>
    </row>
    <row r="16" spans="1:6">
      <c r="A16" s="19" t="s">
        <v>54</v>
      </c>
      <c r="B16" t="s">
        <v>355</v>
      </c>
      <c r="C16" s="20"/>
      <c r="D16" s="10"/>
      <c r="E16" s="10"/>
      <c r="F16" s="10"/>
    </row>
    <row r="17" spans="1:6">
      <c r="A17" s="19" t="s">
        <v>56</v>
      </c>
      <c r="B17" t="s">
        <v>356</v>
      </c>
      <c r="C17" s="20"/>
      <c r="D17" s="10"/>
      <c r="E17" s="10"/>
      <c r="F17" s="10"/>
    </row>
    <row r="18" spans="1:6">
      <c r="A18" s="19" t="s">
        <v>44</v>
      </c>
      <c r="B18" t="s">
        <v>357</v>
      </c>
      <c r="C18" s="20"/>
      <c r="D18" s="10"/>
      <c r="E18" s="10"/>
      <c r="F18" s="10"/>
    </row>
    <row r="19" spans="1:6">
      <c r="A19" s="19" t="s">
        <v>46</v>
      </c>
      <c r="B19" t="s">
        <v>358</v>
      </c>
      <c r="C19" s="20"/>
      <c r="D19" s="10"/>
      <c r="E19" s="10"/>
      <c r="F19" s="10"/>
    </row>
    <row r="20" spans="1:6">
      <c r="A20" s="23" t="s">
        <v>48</v>
      </c>
      <c r="B20" s="24" t="s">
        <v>359</v>
      </c>
      <c r="C20" s="22"/>
      <c r="D20" s="21"/>
      <c r="E20" s="21"/>
      <c r="F20" s="21"/>
    </row>
    <row r="21" spans="1:6">
      <c r="A21" s="23" t="s">
        <v>50</v>
      </c>
      <c r="B21" s="24" t="s">
        <v>360</v>
      </c>
      <c r="C21" s="22"/>
      <c r="D21" s="21"/>
      <c r="E21" s="21"/>
      <c r="F21" s="21"/>
    </row>
    <row r="22" spans="1:6">
      <c r="A22" s="19" t="s">
        <v>52</v>
      </c>
      <c r="B22" t="s">
        <v>361</v>
      </c>
      <c r="C22" s="20"/>
      <c r="D22" s="10"/>
      <c r="E22" s="10"/>
      <c r="F22" s="10"/>
    </row>
    <row r="23" spans="1:6">
      <c r="A23" s="19" t="s">
        <v>54</v>
      </c>
      <c r="B23" t="s">
        <v>362</v>
      </c>
      <c r="C23" s="20"/>
      <c r="D23" s="10"/>
      <c r="E23" s="10"/>
      <c r="F23" s="10"/>
    </row>
    <row r="24" spans="1:6">
      <c r="A24" s="19" t="s">
        <v>56</v>
      </c>
      <c r="B24" t="s">
        <v>363</v>
      </c>
      <c r="C24" s="20"/>
      <c r="D24" s="10"/>
      <c r="E24" s="10"/>
      <c r="F24" s="10"/>
    </row>
    <row r="25" spans="1:6">
      <c r="A25" s="19" t="s">
        <v>44</v>
      </c>
      <c r="B25" t="s">
        <v>364</v>
      </c>
      <c r="C25" s="20"/>
      <c r="D25" s="10"/>
      <c r="E25" s="10"/>
      <c r="F25" s="10"/>
    </row>
    <row r="26" spans="1:6">
      <c r="A26" s="19" t="s">
        <v>46</v>
      </c>
      <c r="B26" t="s">
        <v>365</v>
      </c>
      <c r="C26" s="20"/>
      <c r="D26" s="10"/>
      <c r="E26" s="10"/>
      <c r="F26" s="10"/>
    </row>
    <row r="27" spans="1:6">
      <c r="A27" s="23" t="s">
        <v>48</v>
      </c>
      <c r="B27" s="24" t="s">
        <v>366</v>
      </c>
      <c r="C27" s="22"/>
      <c r="D27" s="21"/>
      <c r="E27" s="21"/>
      <c r="F27" s="21"/>
    </row>
    <row r="28" spans="1:6">
      <c r="A28" s="23" t="s">
        <v>50</v>
      </c>
      <c r="B28" s="24" t="s">
        <v>367</v>
      </c>
      <c r="C28" s="22"/>
      <c r="D28" s="21"/>
      <c r="E28" s="21"/>
      <c r="F28" s="21"/>
    </row>
    <row r="29" spans="1:6">
      <c r="A29" s="19" t="s">
        <v>52</v>
      </c>
      <c r="B29" t="s">
        <v>368</v>
      </c>
      <c r="C29" s="20"/>
      <c r="D29" s="10"/>
      <c r="E29" s="10"/>
      <c r="F29" s="10"/>
    </row>
    <row r="30" spans="1:6">
      <c r="A30" s="19" t="s">
        <v>54</v>
      </c>
      <c r="B30" t="s">
        <v>369</v>
      </c>
      <c r="C30" s="20"/>
      <c r="D30" s="10"/>
      <c r="E30" s="10"/>
      <c r="F30" s="10"/>
    </row>
    <row r="31" spans="1:6">
      <c r="A31" s="19" t="s">
        <v>56</v>
      </c>
      <c r="B31" t="s">
        <v>370</v>
      </c>
      <c r="C31" s="20"/>
      <c r="D31" s="10"/>
      <c r="E31" s="10"/>
      <c r="F31" s="10"/>
    </row>
    <row r="32" spans="1:6">
      <c r="A32" s="19" t="s">
        <v>44</v>
      </c>
      <c r="B32" t="s">
        <v>371</v>
      </c>
      <c r="C32" s="20"/>
      <c r="D32" s="10"/>
      <c r="E32" s="10"/>
      <c r="F32" s="10"/>
    </row>
    <row r="33" spans="1:6">
      <c r="A33" s="19" t="s">
        <v>46</v>
      </c>
      <c r="B33" t="s">
        <v>372</v>
      </c>
      <c r="C33" s="20"/>
      <c r="D33" s="10"/>
      <c r="E33" s="10"/>
      <c r="F33" s="10"/>
    </row>
    <row r="34" spans="1:6">
      <c r="A34" s="23" t="s">
        <v>48</v>
      </c>
      <c r="B34" s="24" t="s">
        <v>373</v>
      </c>
      <c r="C34" s="22"/>
      <c r="D34" s="21"/>
      <c r="E34" s="21"/>
      <c r="F34" s="21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374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23" t="s">
        <v>50</v>
      </c>
      <c r="B4" s="24" t="s">
        <v>375</v>
      </c>
      <c r="C4" s="22"/>
      <c r="D4" s="21"/>
      <c r="E4" s="21"/>
      <c r="F4" s="21"/>
    </row>
    <row r="5" spans="1:6">
      <c r="A5" s="19" t="s">
        <v>52</v>
      </c>
      <c r="B5" t="s">
        <v>376</v>
      </c>
      <c r="C5" s="20"/>
      <c r="D5" s="10"/>
      <c r="E5" s="10"/>
      <c r="F5" s="10"/>
    </row>
    <row r="6" spans="1:6">
      <c r="A6" s="19" t="s">
        <v>54</v>
      </c>
      <c r="B6" t="s">
        <v>377</v>
      </c>
      <c r="C6" s="20"/>
      <c r="D6" s="10"/>
      <c r="E6" s="10"/>
      <c r="F6" s="10"/>
    </row>
    <row r="7" spans="1:6">
      <c r="A7" s="19" t="s">
        <v>56</v>
      </c>
      <c r="B7" t="s">
        <v>378</v>
      </c>
      <c r="C7" s="20"/>
      <c r="D7" s="10"/>
      <c r="E7" s="10"/>
      <c r="F7" s="10"/>
    </row>
    <row r="8" spans="1:6">
      <c r="A8" s="19" t="s">
        <v>44</v>
      </c>
      <c r="B8" t="s">
        <v>379</v>
      </c>
      <c r="C8" s="20"/>
      <c r="D8" s="10"/>
      <c r="E8" s="10"/>
      <c r="F8" s="10"/>
    </row>
    <row r="9" spans="1:6">
      <c r="A9" s="19" t="s">
        <v>46</v>
      </c>
      <c r="B9" t="s">
        <v>380</v>
      </c>
      <c r="C9" s="20"/>
      <c r="D9" s="10"/>
      <c r="E9" s="10"/>
      <c r="F9" s="10"/>
    </row>
    <row r="10" spans="1:6">
      <c r="A10" s="23" t="s">
        <v>48</v>
      </c>
      <c r="B10" s="24" t="s">
        <v>381</v>
      </c>
      <c r="C10" s="22"/>
      <c r="D10" s="21"/>
      <c r="E10" s="21"/>
      <c r="F10" s="21"/>
    </row>
    <row r="11" spans="1:6">
      <c r="A11" s="23" t="s">
        <v>50</v>
      </c>
      <c r="B11" s="24" t="s">
        <v>382</v>
      </c>
      <c r="C11" s="22"/>
      <c r="D11" s="21"/>
      <c r="E11" s="21"/>
      <c r="F11" s="21"/>
    </row>
    <row r="12" spans="1:6">
      <c r="A12" s="19" t="s">
        <v>52</v>
      </c>
      <c r="B12" t="s">
        <v>383</v>
      </c>
      <c r="C12" s="20"/>
      <c r="D12" s="10"/>
      <c r="E12" s="10"/>
      <c r="F12" s="10"/>
    </row>
    <row r="13" spans="1:6">
      <c r="A13" s="19" t="s">
        <v>54</v>
      </c>
      <c r="B13" t="s">
        <v>384</v>
      </c>
      <c r="C13" s="20"/>
      <c r="D13" s="10"/>
      <c r="E13" s="10"/>
      <c r="F13" s="10"/>
    </row>
    <row r="14" spans="1:6">
      <c r="A14" s="19" t="s">
        <v>56</v>
      </c>
      <c r="B14" t="s">
        <v>385</v>
      </c>
      <c r="C14" s="20"/>
      <c r="D14" s="10"/>
      <c r="E14" s="10"/>
      <c r="F14" s="10"/>
    </row>
    <row r="15" spans="1:6">
      <c r="A15" s="19" t="s">
        <v>44</v>
      </c>
      <c r="B15" t="s">
        <v>386</v>
      </c>
      <c r="C15" s="20"/>
      <c r="D15" s="10"/>
      <c r="E15" s="10"/>
      <c r="F15" s="10"/>
    </row>
    <row r="16" spans="1:6">
      <c r="A16" s="19" t="s">
        <v>46</v>
      </c>
      <c r="B16" t="s">
        <v>387</v>
      </c>
      <c r="C16" s="20"/>
      <c r="D16" s="10"/>
      <c r="E16" s="10"/>
      <c r="F16" s="10"/>
    </row>
    <row r="17" spans="1:6">
      <c r="A17" s="23" t="s">
        <v>48</v>
      </c>
      <c r="B17" s="24" t="s">
        <v>388</v>
      </c>
      <c r="C17" s="22"/>
      <c r="D17" s="21"/>
      <c r="E17" s="21"/>
      <c r="F17" s="21"/>
    </row>
    <row r="18" spans="1:6">
      <c r="A18" s="23" t="s">
        <v>50</v>
      </c>
      <c r="B18" s="24" t="s">
        <v>389</v>
      </c>
      <c r="C18" s="22"/>
      <c r="D18" s="21"/>
      <c r="E18" s="21"/>
      <c r="F18" s="21"/>
    </row>
    <row r="19" spans="1:6">
      <c r="A19" s="19" t="s">
        <v>52</v>
      </c>
      <c r="B19" t="s">
        <v>390</v>
      </c>
      <c r="C19" s="20"/>
      <c r="D19" s="10"/>
      <c r="E19" s="10"/>
      <c r="F19" s="10"/>
    </row>
    <row r="20" spans="1:6">
      <c r="A20" s="19" t="s">
        <v>54</v>
      </c>
      <c r="B20" t="s">
        <v>391</v>
      </c>
      <c r="C20" s="20"/>
      <c r="D20" s="10"/>
      <c r="E20" s="10"/>
      <c r="F20" s="10"/>
    </row>
    <row r="21" spans="1:6">
      <c r="A21" s="19" t="s">
        <v>56</v>
      </c>
      <c r="B21" t="s">
        <v>392</v>
      </c>
      <c r="C21" s="20"/>
      <c r="D21" s="10"/>
      <c r="E21" s="10"/>
      <c r="F21" s="10"/>
    </row>
    <row r="22" spans="1:6">
      <c r="A22" s="19" t="s">
        <v>44</v>
      </c>
      <c r="B22" t="s">
        <v>393</v>
      </c>
      <c r="C22" s="20"/>
      <c r="D22" s="10"/>
      <c r="E22" s="10"/>
      <c r="F22" s="10"/>
    </row>
    <row r="23" spans="1:6">
      <c r="A23" s="19" t="s">
        <v>46</v>
      </c>
      <c r="B23" t="s">
        <v>394</v>
      </c>
      <c r="C23" s="20"/>
      <c r="D23" s="10"/>
      <c r="E23" s="10"/>
      <c r="F23" s="10"/>
    </row>
    <row r="24" spans="1:6">
      <c r="A24" s="23" t="s">
        <v>48</v>
      </c>
      <c r="B24" s="24" t="s">
        <v>395</v>
      </c>
      <c r="C24" s="22"/>
      <c r="D24" s="21"/>
      <c r="E24" s="21"/>
      <c r="F24" s="21"/>
    </row>
    <row r="25" spans="1:6">
      <c r="A25" s="23" t="s">
        <v>50</v>
      </c>
      <c r="B25" s="24" t="s">
        <v>396</v>
      </c>
      <c r="C25" s="22"/>
      <c r="D25" s="21"/>
      <c r="E25" s="21"/>
      <c r="F25" s="21"/>
    </row>
    <row r="26" spans="1:6">
      <c r="A26" s="19" t="s">
        <v>52</v>
      </c>
      <c r="B26" t="s">
        <v>397</v>
      </c>
      <c r="C26" s="20"/>
      <c r="D26" s="10"/>
      <c r="E26" s="10"/>
      <c r="F26" s="10"/>
    </row>
    <row r="27" spans="1:6">
      <c r="A27" s="19" t="s">
        <v>54</v>
      </c>
      <c r="B27" t="s">
        <v>398</v>
      </c>
      <c r="C27" s="20"/>
      <c r="D27" s="10"/>
      <c r="E27" s="10"/>
      <c r="F27" s="10"/>
    </row>
    <row r="28" spans="1:6">
      <c r="A28" s="19" t="s">
        <v>56</v>
      </c>
      <c r="B28" t="s">
        <v>399</v>
      </c>
      <c r="C28" s="20"/>
      <c r="D28" s="10"/>
      <c r="E28" s="10"/>
      <c r="F28" s="10"/>
    </row>
    <row r="29" spans="1:6">
      <c r="A29" s="19" t="s">
        <v>44</v>
      </c>
      <c r="B29" t="s">
        <v>400</v>
      </c>
      <c r="C29" s="20"/>
      <c r="D29" s="10"/>
      <c r="E29" s="10"/>
      <c r="F29" s="10"/>
    </row>
    <row r="30" spans="1:6">
      <c r="A30" s="19" t="s">
        <v>46</v>
      </c>
      <c r="B30" t="s">
        <v>401</v>
      </c>
      <c r="C30" s="20"/>
      <c r="D30" s="10"/>
      <c r="E30" s="10"/>
      <c r="F30" s="10"/>
    </row>
    <row r="31" spans="1:6">
      <c r="A31" s="23" t="s">
        <v>48</v>
      </c>
      <c r="B31" s="24" t="s">
        <v>402</v>
      </c>
      <c r="C31" s="22"/>
      <c r="D31" s="21"/>
      <c r="E31" s="21"/>
      <c r="F31" s="21"/>
    </row>
    <row r="32" spans="1:6">
      <c r="A32" s="23" t="s">
        <v>50</v>
      </c>
      <c r="B32" s="24" t="s">
        <v>403</v>
      </c>
      <c r="C32" s="22"/>
      <c r="D32" s="21"/>
      <c r="E32" s="21"/>
      <c r="F32" s="21"/>
    </row>
    <row r="33" spans="1:6">
      <c r="A33" s="19" t="s">
        <v>52</v>
      </c>
      <c r="B33" t="s">
        <v>404</v>
      </c>
      <c r="C33" s="20"/>
      <c r="D33" s="10"/>
      <c r="E33" s="10"/>
      <c r="F33" s="10"/>
    </row>
    <row r="35" spans="1:6">
      <c r="A35" s="5" t="s">
        <v>82</v>
      </c>
    </row>
    <row r="36" spans="1:6">
      <c r="A36" t="s">
        <v>83</v>
      </c>
      <c r="C36" s="26">
        <f>SUM(C4:C33)</f>
        <v>0</v>
      </c>
    </row>
    <row r="37" spans="1:6">
      <c r="A37" t="s">
        <v>84</v>
      </c>
      <c r="C37" s="1">
        <f>COUNTIF(C4:C33,"&gt;"&amp;0)</f>
        <v>0</v>
      </c>
    </row>
    <row r="38" spans="1:6">
      <c r="A38" t="s">
        <v>85</v>
      </c>
      <c r="C38">
        <f>COUNTIF(E4:E33,"Oui")</f>
        <v>0</v>
      </c>
    </row>
    <row r="40" spans="1:6">
      <c r="A40" s="12" t="s">
        <v>86</v>
      </c>
    </row>
    <row r="41" spans="1:6">
      <c r="A41" t="s">
        <v>87</v>
      </c>
      <c r="C41" s="14">
        <f>'Mon contrat'!B11</f>
        <v>513.86666666667</v>
      </c>
    </row>
    <row r="42" spans="1:6">
      <c r="A42" t="s">
        <v>88</v>
      </c>
      <c r="C42" s="14">
        <f>C37*'Mon contrat'!B6</f>
        <v>0</v>
      </c>
    </row>
    <row r="43" spans="1:6">
      <c r="A43" t="s">
        <v>89</v>
      </c>
      <c r="C43" s="14">
        <f>C38*'Mon contrat'!B7</f>
        <v>0</v>
      </c>
    </row>
    <row r="45" spans="1:6">
      <c r="A45" s="4" t="s">
        <v>90</v>
      </c>
      <c r="C45" s="27">
        <f>C41+C42+C43</f>
        <v>513.86666666667</v>
      </c>
    </row>
    <row r="48" spans="1:6">
      <c r="A48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0" customWidth="true" style="0"/>
    <col min="4" max="4" width="14" customWidth="true" style="0"/>
    <col min="5" max="5" width="10" customWidth="true" style="0"/>
    <col min="6" max="6" width="14" customWidth="true" style="0"/>
  </cols>
  <sheetData>
    <row r="1" spans="1:6">
      <c r="A1" s="9" t="s">
        <v>405</v>
      </c>
    </row>
    <row r="3" spans="1:6">
      <c r="A3" s="18" t="s">
        <v>38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</row>
    <row r="4" spans="1:6">
      <c r="A4" s="19" t="s">
        <v>54</v>
      </c>
      <c r="B4" t="s">
        <v>406</v>
      </c>
      <c r="C4" s="20"/>
      <c r="D4" s="10"/>
      <c r="E4" s="10"/>
      <c r="F4" s="10"/>
    </row>
    <row r="5" spans="1:6">
      <c r="A5" s="19" t="s">
        <v>56</v>
      </c>
      <c r="B5" t="s">
        <v>407</v>
      </c>
      <c r="C5" s="20"/>
      <c r="D5" s="10"/>
      <c r="E5" s="10"/>
      <c r="F5" s="10"/>
    </row>
    <row r="6" spans="1:6">
      <c r="A6" s="19" t="s">
        <v>44</v>
      </c>
      <c r="B6" t="s">
        <v>408</v>
      </c>
      <c r="C6" s="20"/>
      <c r="D6" s="10"/>
      <c r="E6" s="10"/>
      <c r="F6" s="10"/>
    </row>
    <row r="7" spans="1:6">
      <c r="A7" s="19" t="s">
        <v>46</v>
      </c>
      <c r="B7" t="s">
        <v>409</v>
      </c>
      <c r="C7" s="20"/>
      <c r="D7" s="10"/>
      <c r="E7" s="10"/>
      <c r="F7" s="10"/>
    </row>
    <row r="8" spans="1:6">
      <c r="A8" s="23" t="s">
        <v>48</v>
      </c>
      <c r="B8" s="24" t="s">
        <v>410</v>
      </c>
      <c r="C8" s="22"/>
      <c r="D8" s="21"/>
      <c r="E8" s="21"/>
      <c r="F8" s="21"/>
    </row>
    <row r="9" spans="1:6">
      <c r="A9" s="23" t="s">
        <v>50</v>
      </c>
      <c r="B9" s="24" t="s">
        <v>411</v>
      </c>
      <c r="C9" s="22"/>
      <c r="D9" s="21"/>
      <c r="E9" s="21"/>
      <c r="F9" s="21"/>
    </row>
    <row r="10" spans="1:6">
      <c r="A10" s="19" t="s">
        <v>52</v>
      </c>
      <c r="B10" t="s">
        <v>412</v>
      </c>
      <c r="C10" s="20"/>
      <c r="D10" s="10"/>
      <c r="E10" s="10"/>
      <c r="F10" s="10"/>
    </row>
    <row r="11" spans="1:6">
      <c r="A11" s="19" t="s">
        <v>54</v>
      </c>
      <c r="B11" t="s">
        <v>413</v>
      </c>
      <c r="C11" s="20"/>
      <c r="D11" s="10"/>
      <c r="E11" s="10"/>
      <c r="F11" s="10"/>
    </row>
    <row r="12" spans="1:6">
      <c r="A12" s="19" t="s">
        <v>56</v>
      </c>
      <c r="B12" t="s">
        <v>414</v>
      </c>
      <c r="C12" s="20"/>
      <c r="D12" s="10"/>
      <c r="E12" s="10"/>
      <c r="F12" s="10"/>
    </row>
    <row r="13" spans="1:6">
      <c r="A13" s="19" t="s">
        <v>44</v>
      </c>
      <c r="B13" t="s">
        <v>415</v>
      </c>
      <c r="C13" s="20"/>
      <c r="D13" s="10"/>
      <c r="E13" s="10"/>
      <c r="F13" s="10"/>
    </row>
    <row r="14" spans="1:6">
      <c r="A14" s="19" t="s">
        <v>46</v>
      </c>
      <c r="B14" t="s">
        <v>416</v>
      </c>
      <c r="C14" s="20"/>
      <c r="D14" s="10"/>
      <c r="E14" s="10"/>
      <c r="F14" s="10"/>
    </row>
    <row r="15" spans="1:6">
      <c r="A15" s="23" t="s">
        <v>48</v>
      </c>
      <c r="B15" s="24" t="s">
        <v>417</v>
      </c>
      <c r="C15" s="22"/>
      <c r="D15" s="21"/>
      <c r="E15" s="21"/>
      <c r="F15" s="21"/>
    </row>
    <row r="16" spans="1:6">
      <c r="A16" s="23" t="s">
        <v>50</v>
      </c>
      <c r="B16" s="24" t="s">
        <v>418</v>
      </c>
      <c r="C16" s="22"/>
      <c r="D16" s="21"/>
      <c r="E16" s="21"/>
      <c r="F16" s="21"/>
    </row>
    <row r="17" spans="1:6">
      <c r="A17" s="19" t="s">
        <v>52</v>
      </c>
      <c r="B17" t="s">
        <v>419</v>
      </c>
      <c r="C17" s="20"/>
      <c r="D17" s="10"/>
      <c r="E17" s="10"/>
      <c r="F17" s="10"/>
    </row>
    <row r="18" spans="1:6">
      <c r="A18" s="19" t="s">
        <v>54</v>
      </c>
      <c r="B18" t="s">
        <v>420</v>
      </c>
      <c r="C18" s="20"/>
      <c r="D18" s="10"/>
      <c r="E18" s="10"/>
      <c r="F18" s="10"/>
    </row>
    <row r="19" spans="1:6">
      <c r="A19" s="19" t="s">
        <v>56</v>
      </c>
      <c r="B19" t="s">
        <v>421</v>
      </c>
      <c r="C19" s="20"/>
      <c r="D19" s="10"/>
      <c r="E19" s="10"/>
      <c r="F19" s="10"/>
    </row>
    <row r="20" spans="1:6">
      <c r="A20" s="19" t="s">
        <v>44</v>
      </c>
      <c r="B20" t="s">
        <v>422</v>
      </c>
      <c r="C20" s="20"/>
      <c r="D20" s="10"/>
      <c r="E20" s="10"/>
      <c r="F20" s="10"/>
    </row>
    <row r="21" spans="1:6">
      <c r="A21" s="19" t="s">
        <v>46</v>
      </c>
      <c r="B21" t="s">
        <v>423</v>
      </c>
      <c r="C21" s="20"/>
      <c r="D21" s="10"/>
      <c r="E21" s="10"/>
      <c r="F21" s="10"/>
    </row>
    <row r="22" spans="1:6">
      <c r="A22" s="23" t="s">
        <v>48</v>
      </c>
      <c r="B22" s="24" t="s">
        <v>424</v>
      </c>
      <c r="C22" s="22"/>
      <c r="D22" s="21"/>
      <c r="E22" s="21"/>
      <c r="F22" s="21"/>
    </row>
    <row r="23" spans="1:6">
      <c r="A23" s="23" t="s">
        <v>50</v>
      </c>
      <c r="B23" s="24" t="s">
        <v>425</v>
      </c>
      <c r="C23" s="22"/>
      <c r="D23" s="21"/>
      <c r="E23" s="21"/>
      <c r="F23" s="21"/>
    </row>
    <row r="24" spans="1:6">
      <c r="A24" s="19" t="s">
        <v>52</v>
      </c>
      <c r="B24" t="s">
        <v>426</v>
      </c>
      <c r="C24" s="20"/>
      <c r="D24" s="10"/>
      <c r="E24" s="10"/>
      <c r="F24" s="10"/>
    </row>
    <row r="25" spans="1:6">
      <c r="A25" s="19" t="s">
        <v>54</v>
      </c>
      <c r="B25" t="s">
        <v>427</v>
      </c>
      <c r="C25" s="20"/>
      <c r="D25" s="10"/>
      <c r="E25" s="10"/>
      <c r="F25" s="10"/>
    </row>
    <row r="26" spans="1:6">
      <c r="A26" s="19" t="s">
        <v>56</v>
      </c>
      <c r="B26" t="s">
        <v>428</v>
      </c>
      <c r="C26" s="20"/>
      <c r="D26" s="10"/>
      <c r="E26" s="10"/>
      <c r="F26" s="10"/>
    </row>
    <row r="27" spans="1:6">
      <c r="A27" s="19" t="s">
        <v>44</v>
      </c>
      <c r="B27" t="s">
        <v>429</v>
      </c>
      <c r="C27" s="20"/>
      <c r="D27" s="10"/>
      <c r="E27" s="10"/>
      <c r="F27" s="10"/>
    </row>
    <row r="28" spans="1:6">
      <c r="A28" s="19" t="s">
        <v>46</v>
      </c>
      <c r="B28" t="s">
        <v>430</v>
      </c>
      <c r="C28" s="20"/>
      <c r="D28" s="10"/>
      <c r="E28" s="10"/>
      <c r="F28" s="10"/>
    </row>
    <row r="29" spans="1:6">
      <c r="A29" s="23" t="s">
        <v>48</v>
      </c>
      <c r="B29" s="24" t="s">
        <v>431</v>
      </c>
      <c r="C29" s="22"/>
      <c r="D29" s="21"/>
      <c r="E29" s="21"/>
      <c r="F29" s="21"/>
    </row>
    <row r="30" spans="1:6">
      <c r="A30" s="23" t="s">
        <v>50</v>
      </c>
      <c r="B30" s="24" t="s">
        <v>432</v>
      </c>
      <c r="C30" s="22"/>
      <c r="D30" s="21"/>
      <c r="E30" s="21"/>
      <c r="F30" s="21"/>
    </row>
    <row r="31" spans="1:6">
      <c r="A31" s="19" t="s">
        <v>52</v>
      </c>
      <c r="B31" t="s">
        <v>433</v>
      </c>
      <c r="C31" s="20"/>
      <c r="D31" s="10"/>
      <c r="E31" s="10"/>
      <c r="F31" s="10"/>
    </row>
    <row r="32" spans="1:6">
      <c r="A32" s="19" t="s">
        <v>54</v>
      </c>
      <c r="B32" t="s">
        <v>434</v>
      </c>
      <c r="C32" s="20"/>
      <c r="D32" s="10"/>
      <c r="E32" s="10"/>
      <c r="F32" s="10"/>
    </row>
    <row r="33" spans="1:6">
      <c r="A33" s="19" t="s">
        <v>56</v>
      </c>
      <c r="B33" t="s">
        <v>435</v>
      </c>
      <c r="C33" s="20"/>
      <c r="D33" s="10"/>
      <c r="E33" s="10"/>
      <c r="F33" s="10"/>
    </row>
    <row r="34" spans="1:6">
      <c r="A34" s="19" t="s">
        <v>44</v>
      </c>
      <c r="B34" t="s">
        <v>436</v>
      </c>
      <c r="C34" s="20"/>
      <c r="D34" s="10"/>
      <c r="E34" s="10"/>
      <c r="F34" s="10"/>
    </row>
    <row r="36" spans="1:6">
      <c r="A36" s="5" t="s">
        <v>82</v>
      </c>
    </row>
    <row r="37" spans="1:6">
      <c r="A37" t="s">
        <v>83</v>
      </c>
      <c r="C37" s="26">
        <f>SUM(C4:C34)</f>
        <v>0</v>
      </c>
    </row>
    <row r="38" spans="1:6">
      <c r="A38" t="s">
        <v>84</v>
      </c>
      <c r="C38" s="1">
        <f>COUNTIF(C4:C34,"&gt;"&amp;0)</f>
        <v>0</v>
      </c>
    </row>
    <row r="39" spans="1:6">
      <c r="A39" t="s">
        <v>85</v>
      </c>
      <c r="C39">
        <f>COUNTIF(E4:E34,"Oui")</f>
        <v>0</v>
      </c>
    </row>
    <row r="41" spans="1:6">
      <c r="A41" s="12" t="s">
        <v>86</v>
      </c>
    </row>
    <row r="42" spans="1:6">
      <c r="A42" t="s">
        <v>87</v>
      </c>
      <c r="C42" s="14">
        <f>'Mon contrat'!B11</f>
        <v>513.86666666667</v>
      </c>
    </row>
    <row r="43" spans="1:6">
      <c r="A43" t="s">
        <v>88</v>
      </c>
      <c r="C43" s="14">
        <f>C38*'Mon contrat'!B6</f>
        <v>0</v>
      </c>
    </row>
    <row r="44" spans="1:6">
      <c r="A44" t="s">
        <v>89</v>
      </c>
      <c r="C44" s="14">
        <f>C39*'Mon contrat'!B7</f>
        <v>0</v>
      </c>
    </row>
    <row r="46" spans="1:6">
      <c r="A46" s="4" t="s">
        <v>90</v>
      </c>
      <c r="C46" s="27">
        <f>C42+C43+C44</f>
        <v>513.86666666667</v>
      </c>
    </row>
    <row r="49" spans="1:6">
      <c r="A49" s="2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14" customWidth="true" style="0"/>
    <col min="5" max="5" width="16" customWidth="true" style="0"/>
  </cols>
  <sheetData>
    <row r="1" spans="1:5">
      <c r="A1" s="9" t="s">
        <v>437</v>
      </c>
    </row>
    <row r="3" spans="1:5">
      <c r="A3" s="18" t="s">
        <v>438</v>
      </c>
      <c r="B3" s="18" t="s">
        <v>40</v>
      </c>
      <c r="C3" s="18" t="s">
        <v>439</v>
      </c>
      <c r="D3" s="18" t="s">
        <v>440</v>
      </c>
      <c r="E3" s="18" t="s">
        <v>441</v>
      </c>
    </row>
    <row r="4" spans="1:5">
      <c r="A4" t="s">
        <v>442</v>
      </c>
      <c r="B4" s="25">
        <f>'Janvier'!C37</f>
        <v>0</v>
      </c>
      <c r="C4" s="14">
        <f>'Janvier'!C42</f>
        <v>513.86666666667</v>
      </c>
      <c r="D4" s="14">
        <f>'Janvier'!C43+'Janvier'!C44</f>
        <v>0</v>
      </c>
      <c r="E4" s="14">
        <f>'Janvier'!C46</f>
        <v>513.86666666667</v>
      </c>
    </row>
    <row r="5" spans="1:5">
      <c r="A5" t="s">
        <v>443</v>
      </c>
      <c r="B5" s="25">
        <f>'Février'!C34</f>
        <v>0</v>
      </c>
      <c r="C5" s="14">
        <f>'Février'!C39</f>
        <v>513.86666666667</v>
      </c>
      <c r="D5" s="14">
        <f>'Février'!C40+'Février'!C41</f>
        <v>0</v>
      </c>
      <c r="E5" s="14">
        <f>'Février'!C43</f>
        <v>513.86666666667</v>
      </c>
    </row>
    <row r="6" spans="1:5">
      <c r="A6" t="s">
        <v>444</v>
      </c>
      <c r="B6" s="25">
        <f>'Mars'!C37</f>
        <v>0</v>
      </c>
      <c r="C6" s="14">
        <f>'Mars'!C42</f>
        <v>513.86666666667</v>
      </c>
      <c r="D6" s="14">
        <f>'Mars'!C43+'Mars'!C44</f>
        <v>0</v>
      </c>
      <c r="E6" s="14">
        <f>'Mars'!C46</f>
        <v>513.86666666667</v>
      </c>
    </row>
    <row r="7" spans="1:5">
      <c r="A7" t="s">
        <v>445</v>
      </c>
      <c r="B7" s="25">
        <f>'Avril'!C36</f>
        <v>0</v>
      </c>
      <c r="C7" s="14">
        <f>'Avril'!C41</f>
        <v>513.86666666667</v>
      </c>
      <c r="D7" s="14">
        <f>'Avril'!C42+'Avril'!C43</f>
        <v>0</v>
      </c>
      <c r="E7" s="14">
        <f>'Avril'!C45</f>
        <v>513.86666666667</v>
      </c>
    </row>
    <row r="8" spans="1:5">
      <c r="A8" t="s">
        <v>446</v>
      </c>
      <c r="B8" s="25">
        <f>'Mai'!C37</f>
        <v>0</v>
      </c>
      <c r="C8" s="14">
        <f>'Mai'!C42</f>
        <v>513.86666666667</v>
      </c>
      <c r="D8" s="14">
        <f>'Mai'!C43+'Mai'!C44</f>
        <v>0</v>
      </c>
      <c r="E8" s="14">
        <f>'Mai'!C46</f>
        <v>513.86666666667</v>
      </c>
    </row>
    <row r="9" spans="1:5">
      <c r="A9" t="s">
        <v>447</v>
      </c>
      <c r="B9" s="25">
        <f>'Juin'!C36</f>
        <v>0</v>
      </c>
      <c r="C9" s="14">
        <f>'Juin'!C41</f>
        <v>513.86666666667</v>
      </c>
      <c r="D9" s="14">
        <f>'Juin'!C42+'Juin'!C43</f>
        <v>0</v>
      </c>
      <c r="E9" s="14">
        <f>'Juin'!C45</f>
        <v>513.86666666667</v>
      </c>
    </row>
    <row r="10" spans="1:5">
      <c r="A10" t="s">
        <v>448</v>
      </c>
      <c r="B10" s="25">
        <f>'Juillet'!C37</f>
        <v>0</v>
      </c>
      <c r="C10" s="14">
        <f>'Juillet'!C42</f>
        <v>513.86666666667</v>
      </c>
      <c r="D10" s="14">
        <f>'Juillet'!C43+'Juillet'!C44</f>
        <v>0</v>
      </c>
      <c r="E10" s="14">
        <f>'Juillet'!C46</f>
        <v>513.86666666667</v>
      </c>
    </row>
    <row r="11" spans="1:5">
      <c r="A11" t="s">
        <v>449</v>
      </c>
      <c r="B11" s="25">
        <f>'Août'!C37</f>
        <v>0</v>
      </c>
      <c r="C11" s="14">
        <f>'Août'!C42</f>
        <v>513.86666666667</v>
      </c>
      <c r="D11" s="14">
        <f>'Août'!C43+'Août'!C44</f>
        <v>0</v>
      </c>
      <c r="E11" s="14">
        <f>'Août'!C46</f>
        <v>513.86666666667</v>
      </c>
    </row>
    <row r="12" spans="1:5">
      <c r="A12" t="s">
        <v>450</v>
      </c>
      <c r="B12" s="25">
        <f>'Septembre'!C36</f>
        <v>0</v>
      </c>
      <c r="C12" s="14">
        <f>'Septembre'!C41</f>
        <v>513.86666666667</v>
      </c>
      <c r="D12" s="14">
        <f>'Septembre'!C42+'Septembre'!C43</f>
        <v>0</v>
      </c>
      <c r="E12" s="14">
        <f>'Septembre'!C45</f>
        <v>513.86666666667</v>
      </c>
    </row>
    <row r="13" spans="1:5">
      <c r="A13" t="s">
        <v>451</v>
      </c>
      <c r="B13" s="25">
        <f>'Octobre'!C37</f>
        <v>0</v>
      </c>
      <c r="C13" s="14">
        <f>'Octobre'!C42</f>
        <v>513.86666666667</v>
      </c>
      <c r="D13" s="14">
        <f>'Octobre'!C43+'Octobre'!C44</f>
        <v>0</v>
      </c>
      <c r="E13" s="14">
        <f>'Octobre'!C46</f>
        <v>513.86666666667</v>
      </c>
    </row>
    <row r="14" spans="1:5">
      <c r="A14" t="s">
        <v>452</v>
      </c>
      <c r="B14" s="25">
        <f>'Novembre'!C36</f>
        <v>0</v>
      </c>
      <c r="C14" s="14">
        <f>'Novembre'!C41</f>
        <v>513.86666666667</v>
      </c>
      <c r="D14" s="14">
        <f>'Novembre'!C42+'Novembre'!C43</f>
        <v>0</v>
      </c>
      <c r="E14" s="14">
        <f>'Novembre'!C45</f>
        <v>513.86666666667</v>
      </c>
    </row>
    <row r="15" spans="1:5">
      <c r="A15" t="s">
        <v>453</v>
      </c>
      <c r="B15" s="25">
        <f>'Décembre'!C37</f>
        <v>0</v>
      </c>
      <c r="C15" s="14">
        <f>'Décembre'!C42</f>
        <v>513.86666666667</v>
      </c>
      <c r="D15" s="14">
        <f>'Décembre'!C43+'Décembre'!C44</f>
        <v>0</v>
      </c>
      <c r="E15" s="14">
        <f>'Décembre'!C46</f>
        <v>513.86666666667</v>
      </c>
    </row>
    <row r="16" spans="1:5">
      <c r="A16" s="5" t="s">
        <v>454</v>
      </c>
      <c r="B16" s="25">
        <f>SUM(B4:B15)</f>
        <v>0</v>
      </c>
      <c r="C16" s="14">
        <f>SUM(C4:C15)</f>
        <v>6166.4</v>
      </c>
      <c r="D16" s="14">
        <f>SUM(D4:D15)</f>
        <v>0</v>
      </c>
      <c r="E16" s="27">
        <f>SUM(E4:E15)</f>
        <v>6166.4</v>
      </c>
    </row>
    <row r="17" spans="1:5">
      <c r="A17" s="13" t="s">
        <v>455</v>
      </c>
      <c r="B17" s="25">
        <f>B16/12</f>
        <v>0</v>
      </c>
      <c r="C17" s="14">
        <f>C16/12</f>
        <v>513.86666666667</v>
      </c>
      <c r="D17" s="14">
        <f>D16/12</f>
        <v>0</v>
      </c>
      <c r="E17" s="14">
        <f>E16/12</f>
        <v>513.86666666667</v>
      </c>
    </row>
    <row r="19" spans="1:5">
      <c r="A19" s="28" t="s">
        <v>91</v>
      </c>
    </row>
    <row r="20" spans="1:5">
      <c r="A20" s="28" t="s">
        <v>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Bienvenue</vt:lpstr>
      <vt:lpstr>Mon contrat</vt:lpstr>
      <vt:lpstr>Janvier</vt:lpstr>
      <vt:lpstr>Février</vt:lpstr>
      <vt:lpstr>Mars</vt:lpstr>
      <vt:lpstr>Avril</vt:lpstr>
      <vt:lpstr>Mai</vt:lpstr>
      <vt:lpstr>Juin</vt:lpstr>
      <vt:lpstr>Juillet</vt:lpstr>
      <vt:lpstr>Août</vt:lpstr>
      <vt:lpstr>Septembre</vt:lpstr>
      <vt:lpstr>Octobre</vt:lpstr>
      <vt:lpstr>Novembre</vt:lpstr>
      <vt:lpstr>Décembre</vt:lpstr>
      <vt:lpstr>Mon année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2026-04-18T16:57:45+00:00</dcterms:created>
  <dcterms:modified xsi:type="dcterms:W3CDTF">2026-04-18T16:57:45+00:00</dcterms:modified>
  <dc:title>Untitled Spreadsheet</dc:title>
  <dc:description/>
  <dc:subject/>
  <cp:keywords/>
  <cp:category/>
</cp:coreProperties>
</file>